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mc:AlternateContent xmlns:mc="http://schemas.openxmlformats.org/markup-compatibility/2006">
    <mc:Choice Requires="x15">
      <x15ac:absPath xmlns:x15ac="http://schemas.microsoft.com/office/spreadsheetml/2010/11/ac" url="E:\たもと\"/>
    </mc:Choice>
  </mc:AlternateContent>
  <xr:revisionPtr revIDLastSave="0" documentId="13_ncr:1_{BAA8BD9B-333A-4E7D-9A85-99B3A1669307}" xr6:coauthVersionLast="45" xr6:coauthVersionMax="45" xr10:uidLastSave="{00000000-0000-0000-0000-000000000000}"/>
  <bookViews>
    <workbookView xWindow="-108" yWindow="-108" windowWidth="23256" windowHeight="12576" tabRatio="932"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G34" i="10" l="1"/>
  <c r="AO35" i="10"/>
  <c r="AO34" i="10"/>
  <c r="W39"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C39" i="10"/>
  <c r="CO38" i="10"/>
  <c r="BE38" i="10"/>
  <c r="AM38" i="10"/>
  <c r="C38" i="10"/>
  <c r="CO37" i="10"/>
  <c r="BE37" i="10"/>
  <c r="AM37" i="10"/>
  <c r="C37" i="10"/>
  <c r="CO36" i="10"/>
  <c r="BE36" i="10"/>
  <c r="AM36" i="10"/>
  <c r="C36" i="10"/>
  <c r="CO35" i="10"/>
  <c r="BE35" i="10"/>
  <c r="C34" i="10"/>
  <c r="C35" i="10" l="1"/>
  <c r="U34" i="10"/>
  <c r="U35" i="10" s="1"/>
  <c r="U36" i="10" s="1"/>
  <c r="U37" i="10" s="1"/>
  <c r="U38" i="10" s="1"/>
  <c r="U39"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E34" i="10" l="1"/>
  <c r="BW34" i="10" l="1"/>
  <c r="BW35" i="10" s="1"/>
  <c r="BW36" i="10" s="1"/>
  <c r="BW37" i="10" s="1"/>
  <c r="BW38" i="10" s="1"/>
  <c r="BW39" i="10" s="1"/>
  <c r="CO34" i="10" l="1"/>
</calcChain>
</file>

<file path=xl/sharedStrings.xml><?xml version="1.0" encoding="utf-8"?>
<sst xmlns="http://schemas.openxmlformats.org/spreadsheetml/2006/main" count="1119" uniqueCount="615">
  <si>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</si>
  <si>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</si>
  <si>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</si>
  <si>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</si>
  <si>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</si>
  <si>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</si>
  <si>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</si>
  <si>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</si>
  <si>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</si>
  <si>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</si>
  <si>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</si>
  <si>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</si>
  <si>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</si>
  <si>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</si>
  <si>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</si>
  <si>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</si>
  <si>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</si>
  <si>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</si>
  <si>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</si>
  <si>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</si>
  <si>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</si>
  <si>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</si>
  <si>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</si>
  <si>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</si>
  <si>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</si>
  <si>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</si>
  <si>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</si>
  <si>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</si>
  <si>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</si>
  <si>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</si>
  <si>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</si>
  <si>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</si>
  <si>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</si>
  <si>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</si>
  <si>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</si>
  <si>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</si>
  <si>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</si>
  <si>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</si>
  <si>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</si>
  <si>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</si>
  <si>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</si>
  <si>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</si>
  <si>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</si>
  <si>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</si>
  <si>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</si>
  <si>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</si>
  <si>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</si>
  <si>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</si>
  <si>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</si>
  <si>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</si>
  <si>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</si>
  <si>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</si>
  <si>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</si>
  <si>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</si>
  <si>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</si>
  <si>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</si>
  <si>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</si>
  <si>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</si>
  <si>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</si>
  <si>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</si>
  <si>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</si>
  <si>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</si>
  <si>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</si>
  <si>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</si>
  <si>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</si>
  <si>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</si>
  <si>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</si>
  <si>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</si>
  <si>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</si>
  <si>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</si>
  <si>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</si>
  <si>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</si>
  <si>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</si>
  <si>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</si>
  <si>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</si>
  <si>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</si>
  <si>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</si>
  <si>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</si>
  <si>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</si>
  <si>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</si>
  <si>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</si>
  <si>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</si>
  <si>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</si>
  <si>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鳥取県</t>
    <phoneticPr fontId="5"/>
  </si>
  <si>
    <t>市町村類型</t>
    <phoneticPr fontId="5"/>
  </si>
  <si>
    <t>Ⅰ－０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</si>
  <si>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</si>
  <si>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</si>
  <si>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</si>
  <si>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</si>
  <si>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</si>
  <si>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</si>
  <si>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</si>
  <si>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</si>
  <si>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</si>
  <si>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</si>
  <si>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</si>
  <si>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</si>
  <si>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江府町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</si>
  <si>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</si>
  <si>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</si>
  <si>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</si>
  <si>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</si>
  <si>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</si>
  <si>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</si>
  <si>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</si>
  <si>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</si>
  <si>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</si>
  <si>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</si>
  <si>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</si>
  <si>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</si>
  <si>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</si>
  <si>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</si>
  <si>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</si>
  <si>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</si>
  <si>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</si>
  <si>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</si>
  <si>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</si>
  <si>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</si>
  <si>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</si>
  <si>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</si>
  <si>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</si>
  <si>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</si>
  <si>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</si>
  <si>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-11.1</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</si>
  <si>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</si>
  <si>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</si>
  <si>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</si>
  <si>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</si>
  <si>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</si>
  <si>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</si>
  <si>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</si>
  <si>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</si>
  <si>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</si>
  <si>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</si>
  <si>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</si>
  <si>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</si>
  <si>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</si>
  <si>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</si>
  <si>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</si>
  <si>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</si>
  <si>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</si>
  <si>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</si>
  <si>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</si>
  <si>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</si>
  <si>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</si>
  <si>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</si>
  <si>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</si>
  <si>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</si>
  <si>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</si>
  <si>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-2.7</t>
    <phoneticPr fontId="5"/>
  </si>
  <si>
    <t>基準財政需要額</t>
    <phoneticPr fontId="24"/>
  </si>
  <si>
    <t>うち日本人(％)</t>
    <phoneticPr fontId="5"/>
  </si>
  <si>
    <t>-2.7</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</si>
  <si>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</si>
  <si>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</si>
  <si>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</si>
  <si>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</si>
  <si>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</si>
  <si>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</si>
  <si>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</si>
  <si>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</si>
  <si>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</si>
  <si>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</si>
  <si>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</si>
  <si>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</si>
  <si>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</si>
  <si>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</si>
  <si>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</si>
  <si>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</si>
  <si>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</si>
  <si>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</si>
  <si>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</si>
  <si>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</si>
  <si>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</si>
  <si>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</si>
  <si>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</si>
  <si>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</si>
  <si>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</si>
  <si>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</si>
  <si>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</si>
  <si>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</si>
  <si>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</si>
  <si>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</si>
  <si>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</si>
  <si>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</si>
  <si>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</si>
  <si>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</si>
  <si>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</si>
  <si>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</si>
  <si>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</si>
  <si>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</si>
  <si>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</si>
  <si>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</si>
  <si>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</si>
  <si>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</si>
  <si>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</si>
  <si>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</si>
  <si>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</si>
  <si>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</si>
  <si>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</si>
  <si>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</si>
  <si>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</si>
  <si>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</si>
  <si>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</si>
  <si>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</si>
  <si>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</si>
  <si>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</si>
  <si>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</si>
  <si>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</si>
  <si>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</si>
  <si>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</si>
  <si>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</si>
  <si>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鳥取県江府町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</si>
  <si>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</si>
  <si>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</si>
  <si>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</si>
  <si>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</si>
  <si>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</si>
  <si>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</si>
  <si>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</si>
  <si>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</si>
  <si>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</si>
  <si>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</si>
  <si>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</si>
  <si>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</si>
  <si>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</si>
  <si>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</si>
  <si>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</si>
  <si>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</si>
  <si>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</si>
  <si>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</si>
  <si>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</si>
  <si>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</si>
  <si>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</si>
  <si>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</si>
  <si>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</si>
  <si>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</si>
  <si>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</si>
  <si>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</si>
  <si>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</si>
  <si>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</si>
  <si>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</si>
  <si>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t>
    <phoneticPr fontId="5"/>
  </si>
  <si>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</si>
  <si>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</si>
  <si>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</si>
  <si>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</si>
  <si>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</si>
  <si>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</si>
  <si>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</si>
  <si>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</si>
  <si>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</si>
  <si>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</si>
  <si>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</si>
  <si>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</si>
  <si>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</si>
  <si>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</si>
  <si>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</si>
  <si>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</si>
  <si>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</si>
  <si>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</si>
  <si>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</si>
  <si>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</si>
  <si>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</si>
  <si>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</si>
  <si>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</si>
  <si>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</si>
  <si>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</si>
  <si>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</si>
  <si>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</si>
  <si>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</si>
  <si>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</si>
  <si>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</si>
  <si>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</si>
  <si>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</si>
  <si>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</si>
  <si>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</si>
  <si>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</si>
  <si>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</si>
  <si>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</si>
  <si>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</si>
  <si>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</si>
  <si>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</si>
  <si>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</si>
  <si>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</si>
  <si>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</si>
  <si>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</si>
  <si>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</si>
  <si>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</si>
  <si>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</si>
  <si>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</si>
  <si>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</si>
  <si>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</si>
  <si>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</si>
  <si>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</si>
  <si>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</si>
  <si>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</si>
  <si>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</si>
  <si>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</si>
  <si>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</si>
  <si>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</si>
  <si>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</si>
  <si>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</si>
  <si>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</si>
  <si>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</si>
  <si>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</si>
  <si>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</si>
  <si>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</si>
  <si>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</si>
  <si>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</si>
  <si>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</si>
  <si>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</si>
  <si>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</si>
  <si>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</si>
  <si>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</si>
  <si>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</si>
  <si>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</si>
  <si>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</si>
  <si>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</si>
  <si>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</si>
  <si>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</si>
  <si>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</si>
  <si>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</si>
  <si>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</si>
  <si>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</si>
  <si>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</si>
  <si>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</si>
  <si>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</si>
  <si>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</si>
  <si>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</si>
  <si>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</si>
  <si>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</si>
  <si>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</si>
  <si>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</si>
  <si>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</si>
  <si>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</si>
  <si>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</si>
  <si>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病院</t>
    <phoneticPr fontId="5"/>
  </si>
  <si>
    <t>被保険者数(人)</t>
  </si>
  <si>
    <t>　繰出金</t>
    <phoneticPr fontId="5"/>
  </si>
  <si>
    <t>観光施設</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</si>
  <si>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</si>
  <si>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</si>
  <si>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</si>
  <si>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</si>
  <si>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</si>
  <si>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</si>
  <si>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</si>
  <si>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</si>
  <si>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</si>
  <si>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</si>
  <si>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</si>
  <si>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</si>
  <si>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</si>
  <si>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</si>
  <si>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</si>
  <si>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</si>
  <si>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</si>
  <si>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</si>
  <si>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</si>
  <si>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</si>
  <si>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</si>
  <si>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</si>
  <si>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鳥取県江府町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</si>
  <si>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</si>
  <si>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</si>
  <si>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</si>
  <si>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</si>
  <si>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</si>
  <si>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</si>
  <si>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</si>
  <si>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</si>
  <si>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</si>
  <si>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</si>
  <si>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</si>
  <si>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</si>
  <si>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</si>
  <si>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</si>
  <si>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</si>
  <si>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</si>
  <si>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</si>
  <si>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</si>
  <si>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</si>
  <si>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</si>
  <si>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</si>
  <si>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</si>
  <si>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</si>
  <si>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</si>
  <si>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</si>
  <si>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</si>
  <si>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</si>
  <si>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</si>
  <si>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</si>
  <si>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</si>
  <si>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</si>
  <si>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</si>
  <si>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</si>
  <si>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</si>
  <si>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t>
    <phoneticPr fontId="5"/>
  </si>
  <si>
    <t>国民健康保険（施設勘定）</t>
    <phoneticPr fontId="5"/>
  </si>
  <si>
    <t>介護保険事業（保険事業勘定）</t>
    <phoneticPr fontId="5"/>
  </si>
  <si>
    <t>介護保険事業（サービス事業勘定）</t>
    <phoneticPr fontId="5"/>
  </si>
  <si>
    <t>介護老人保健施設</t>
    <phoneticPr fontId="5"/>
  </si>
  <si>
    <t>後期高齢者医療</t>
    <phoneticPr fontId="5"/>
  </si>
  <si>
    <t>簡易水道事業</t>
    <phoneticPr fontId="5"/>
  </si>
  <si>
    <t>法適用企業</t>
    <phoneticPr fontId="5"/>
  </si>
  <si>
    <t>下水道等事業</t>
    <phoneticPr fontId="5"/>
  </si>
  <si>
    <t>索道事業</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</si>
  <si>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</si>
  <si>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</si>
  <si>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</si>
  <si>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</si>
  <si>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</si>
  <si>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</si>
  <si>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</si>
  <si>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</si>
  <si>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</si>
  <si>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</si>
  <si>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</si>
  <si>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</si>
  <si>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</si>
  <si>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</si>
  <si>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</si>
  <si>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</si>
  <si>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</si>
  <si>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</si>
  <si>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</si>
  <si>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</si>
  <si>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</si>
  <si>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</si>
  <si>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</si>
  <si>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</si>
  <si>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</si>
  <si>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</si>
  <si>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</si>
  <si>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</si>
  <si>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</si>
  <si>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t>
    <phoneticPr fontId="5"/>
  </si>
  <si>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</si>
  <si>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</si>
  <si>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</si>
  <si>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</si>
  <si>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</si>
  <si>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</si>
  <si>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</si>
  <si>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</si>
  <si>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</si>
  <si>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</si>
  <si>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</si>
  <si>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</si>
  <si>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</si>
  <si>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</si>
  <si>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</si>
  <si>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</si>
  <si>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</si>
  <si>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</si>
  <si>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</si>
  <si>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</si>
  <si>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</si>
  <si>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</si>
  <si>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</si>
  <si>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</si>
  <si>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</si>
  <si>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</si>
  <si>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</si>
  <si>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</si>
  <si>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下水道等事業</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</si>
  <si>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</si>
  <si>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</si>
  <si>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簡易水道事業</t>
    <phoneticPr fontId="5"/>
  </si>
  <si>
    <t xml:space="preserve">基準財政需要額算入見込額 </t>
    <rPh sb="0" eb="2">
      <t>キジュン</t>
    </rPh>
    <rPh sb="2" eb="4">
      <t>ザイセイ</t>
    </rPh>
    <rPh sb="4" eb="7">
      <t>ジュヨウガク</t>
    </rPh>
    <rPh sb="7" eb="9">
      <t>サンニュウ</t>
    </rPh>
    <rPh sb="9" eb="12">
      <t>ミコミガク</t>
    </rPh>
    <phoneticPr fontId="30"/>
  </si>
  <si>
    <t>介護老人保健施設</t>
    <phoneticPr fontId="5"/>
  </si>
  <si>
    <t>(Ｆ)</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</si>
  <si>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</si>
  <si>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</si>
  <si>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</si>
  <si>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</si>
  <si>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</si>
  <si>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</si>
  <si>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</si>
  <si>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</si>
  <si>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</si>
  <si>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</si>
  <si>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</si>
  <si>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</si>
  <si>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</si>
  <si>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</si>
  <si>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</si>
  <si>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</si>
  <si>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</si>
  <si>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</si>
  <si>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</si>
  <si>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</si>
  <si>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</si>
  <si>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</si>
  <si>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</si>
  <si>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</si>
  <si>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</si>
  <si>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</si>
  <si>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</si>
  <si>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</si>
  <si>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</si>
  <si>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</si>
  <si>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</si>
  <si>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</si>
  <si>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</si>
  <si>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</si>
  <si>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</si>
  <si>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</si>
  <si>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</si>
  <si>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</si>
  <si>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</si>
  <si>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</si>
  <si>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</si>
  <si>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</si>
  <si>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</si>
  <si>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</si>
  <si>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</si>
  <si>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</si>
  <si>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</si>
  <si>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</si>
  <si>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</si>
  <si>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</si>
  <si>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</si>
  <si>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</si>
  <si>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</si>
  <si>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</si>
  <si>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</si>
  <si>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</si>
  <si>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</si>
  <si>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</si>
  <si>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</si>
  <si>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</si>
  <si>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</si>
  <si>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</si>
  <si>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</si>
  <si>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</si>
  <si>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</si>
  <si>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</si>
  <si>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</si>
  <si>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</si>
  <si>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</si>
  <si>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</si>
  <si>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</si>
  <si>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</si>
  <si>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</si>
  <si>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</si>
  <si>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</si>
  <si>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</si>
  <si>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</si>
  <si>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</si>
  <si>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</si>
  <si>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</si>
  <si>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</si>
  <si>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</si>
  <si>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</si>
  <si>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</si>
  <si>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</si>
  <si>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</si>
  <si>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</si>
  <si>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</si>
  <si>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5.55</t>
  </si>
  <si>
    <t>▲ 1.69</t>
  </si>
  <si>
    <t>▲ 3.43</t>
  </si>
  <si>
    <t>一般会計</t>
  </si>
  <si>
    <t>介護保険事業（保険事業勘定）</t>
  </si>
  <si>
    <t>下水道等事業</t>
  </si>
  <si>
    <t>簡易水道事業</t>
  </si>
  <si>
    <t>住宅新築資金等貸付事業</t>
  </si>
  <si>
    <t>後期高齢者医療</t>
  </si>
  <si>
    <t>国民健康保険（施設勘定）</t>
  </si>
  <si>
    <t>国民健康保険（事業勘定）</t>
  </si>
  <si>
    <t>▲ 1.07</t>
  </si>
  <si>
    <t>その他会計（赤字）</t>
  </si>
  <si>
    <t>▲ 2.20</t>
  </si>
  <si>
    <t>その他会計（黒字）</t>
  </si>
  <si>
    <t>H25末</t>
    <phoneticPr fontId="5"/>
  </si>
  <si>
    <t>H26末</t>
    <phoneticPr fontId="5"/>
  </si>
  <si>
    <t>H27末</t>
    <phoneticPr fontId="5"/>
  </si>
  <si>
    <t>H28末</t>
    <phoneticPr fontId="5"/>
  </si>
  <si>
    <t>H29末</t>
    <phoneticPr fontId="5"/>
  </si>
  <si>
    <t>-</t>
    <phoneticPr fontId="2"/>
  </si>
  <si>
    <t>-</t>
    <phoneticPr fontId="2"/>
  </si>
  <si>
    <t>-</t>
    <phoneticPr fontId="2"/>
  </si>
  <si>
    <t>-</t>
    <phoneticPr fontId="2"/>
  </si>
  <si>
    <t>-</t>
    <phoneticPr fontId="2"/>
  </si>
  <si>
    <t>鳥取県町村総合事務組合</t>
    <rPh sb="0" eb="3">
      <t>トットリケン</t>
    </rPh>
    <rPh sb="3" eb="5">
      <t>チョウソン</t>
    </rPh>
    <rPh sb="5" eb="7">
      <t>ソウゴウ</t>
    </rPh>
    <rPh sb="7" eb="9">
      <t>ジム</t>
    </rPh>
    <rPh sb="9" eb="11">
      <t>クミアイ</t>
    </rPh>
    <phoneticPr fontId="2"/>
  </si>
  <si>
    <t>日野町江府町日南町衛生施設組合</t>
    <rPh sb="0" eb="3">
      <t>ヒノチョウ</t>
    </rPh>
    <rPh sb="3" eb="6">
      <t>コウフチョウ</t>
    </rPh>
    <rPh sb="6" eb="9">
      <t>ニチナンチョウ</t>
    </rPh>
    <rPh sb="9" eb="11">
      <t>エイセイ</t>
    </rPh>
    <rPh sb="11" eb="13">
      <t>シセツ</t>
    </rPh>
    <rPh sb="13" eb="15">
      <t>クミアイ</t>
    </rPh>
    <phoneticPr fontId="2"/>
  </si>
  <si>
    <t>鳥取県西部広域行政管理組合</t>
    <rPh sb="0" eb="3">
      <t>トットリケン</t>
    </rPh>
    <rPh sb="3" eb="5">
      <t>セイブ</t>
    </rPh>
    <rPh sb="5" eb="7">
      <t>コウイキ</t>
    </rPh>
    <rPh sb="7" eb="9">
      <t>ギョウセイ</t>
    </rPh>
    <rPh sb="9" eb="11">
      <t>カンリ</t>
    </rPh>
    <rPh sb="11" eb="13">
      <t>クミアイ</t>
    </rPh>
    <phoneticPr fontId="2"/>
  </si>
  <si>
    <t>鳥取県後期高齢者医療広域連合</t>
    <rPh sb="0" eb="3">
      <t>トットリケン</t>
    </rPh>
    <rPh sb="3" eb="5">
      <t>コウキ</t>
    </rPh>
    <rPh sb="5" eb="7">
      <t>コウレイ</t>
    </rPh>
    <rPh sb="7" eb="8">
      <t>シャ</t>
    </rPh>
    <rPh sb="8" eb="10">
      <t>イリョウ</t>
    </rPh>
    <rPh sb="10" eb="12">
      <t>コウイキ</t>
    </rPh>
    <rPh sb="12" eb="14">
      <t>レンゴウ</t>
    </rPh>
    <phoneticPr fontId="2"/>
  </si>
  <si>
    <t>日野病院組合</t>
    <rPh sb="0" eb="2">
      <t>ヒノ</t>
    </rPh>
    <rPh sb="2" eb="4">
      <t>ビョウイン</t>
    </rPh>
    <rPh sb="4" eb="6">
      <t>クミアイ</t>
    </rPh>
    <phoneticPr fontId="2"/>
  </si>
  <si>
    <t>一般会計</t>
    <rPh sb="0" eb="2">
      <t>イッパン</t>
    </rPh>
    <rPh sb="2" eb="4">
      <t>カイケイ</t>
    </rPh>
    <phoneticPr fontId="2"/>
  </si>
  <si>
    <t>特別会計</t>
    <rPh sb="0" eb="2">
      <t>トクベツ</t>
    </rPh>
    <rPh sb="2" eb="4">
      <t>カイケイ</t>
    </rPh>
    <phoneticPr fontId="2"/>
  </si>
  <si>
    <t>江府町地域振興</t>
    <rPh sb="0" eb="3">
      <t>コウフチョウ</t>
    </rPh>
    <rPh sb="3" eb="5">
      <t>チイキ</t>
    </rPh>
    <rPh sb="5" eb="7">
      <t>シンコウ</t>
    </rPh>
    <phoneticPr fontId="2"/>
  </si>
  <si>
    <t>-</t>
    <phoneticPr fontId="2"/>
  </si>
  <si>
    <t>江府町庁舎建設基金</t>
    <rPh sb="0" eb="3">
      <t>コウフチョウ</t>
    </rPh>
    <rPh sb="3" eb="5">
      <t>チョウシャ</t>
    </rPh>
    <rPh sb="5" eb="7">
      <t>ケンセツ</t>
    </rPh>
    <rPh sb="7" eb="9">
      <t>キキン</t>
    </rPh>
    <phoneticPr fontId="2"/>
  </si>
  <si>
    <t>公共施設等建設基金</t>
    <rPh sb="0" eb="2">
      <t>コウキョウ</t>
    </rPh>
    <rPh sb="2" eb="4">
      <t>シセツ</t>
    </rPh>
    <rPh sb="4" eb="5">
      <t>トウ</t>
    </rPh>
    <rPh sb="5" eb="7">
      <t>ケンセツ</t>
    </rPh>
    <rPh sb="7" eb="9">
      <t>キキン</t>
    </rPh>
    <phoneticPr fontId="2"/>
  </si>
  <si>
    <t>福祉基金</t>
    <rPh sb="0" eb="2">
      <t>フクシ</t>
    </rPh>
    <rPh sb="2" eb="4">
      <t>キキン</t>
    </rPh>
    <phoneticPr fontId="2"/>
  </si>
  <si>
    <t>ふるさと応援基金</t>
    <rPh sb="4" eb="6">
      <t>オウエン</t>
    </rPh>
    <rPh sb="6" eb="8">
      <t>キキン</t>
    </rPh>
    <phoneticPr fontId="2"/>
  </si>
  <si>
    <t>いきいき基金</t>
    <rPh sb="4" eb="6">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</si>
  <si>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</si>
  <si>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</si>
  <si>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</si>
  <si>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</si>
  <si>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</si>
  <si>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</si>
  <si>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</si>
  <si>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</si>
  <si>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</si>
  <si>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</si>
  <si>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</si>
  <si>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</si>
  <si>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将来負担比率及び有形固定資産減価償却率は増加傾向にあり、類似団体と比べて高い。今後は、施設の統廃合を含めた維持管理を行って行かなければ、維持管理経費の負担増が考えられる。</t>
    <phoneticPr fontId="5"/>
  </si>
  <si>
    <t>将来負担比率は、近年一部事務組合の施設改修、中学校校舎の新設、公営企業会計の建設改良に伴う起債借入により増加している。また、今後庁舎建設及びデジタル防災無線整備に伴う多額の起債借入も見込まれるため、将来負担は増加するものと思われる。
　実質公債費比率も、近年、投資事業を大幅に抑制してきたため、元利償還額は減少に転じていたが、借入れた起債の元金償還が始まり、比率は増加している（平成26年度借入の過疎対策事業債償還開始による増）。将来に向かい負担が増大しないよう新規発行債については、事業規模の見直しなど抑制を図る必要がある。</t>
    <rPh sb="189" eb="191">
      <t>ヘイセイ</t>
    </rPh>
    <rPh sb="193" eb="195">
      <t>ネンド</t>
    </rPh>
    <rPh sb="195" eb="197">
      <t>カリイレ</t>
    </rPh>
    <rPh sb="198" eb="200">
      <t>カソ</t>
    </rPh>
    <rPh sb="200" eb="202">
      <t>タイサク</t>
    </rPh>
    <rPh sb="202" eb="204">
      <t>ジギョウ</t>
    </rPh>
    <rPh sb="204" eb="205">
      <t>サイ</t>
    </rPh>
    <rPh sb="205" eb="207">
      <t>ショウカン</t>
    </rPh>
    <rPh sb="207" eb="209">
      <t>カイシ</t>
    </rPh>
    <rPh sb="212" eb="213">
      <t>ゾウ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</si>
</sst>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333013</c:v>
                </c:pt>
                <c:pt idx="1">
                  <c:v>280458</c:v>
                </c:pt>
                <c:pt idx="2">
                  <c:v>291945</c:v>
                </c:pt>
                <c:pt idx="3">
                  <c:v>291173</c:v>
                </c:pt>
                <c:pt idx="4">
                  <c:v>271581</c:v>
                </c:pt>
              </c:numCache>
            </c:numRef>
          </c:val>
          <c:smooth val="0"/>
          <c:extLst>
            <c:ext xmlns:c16="http://schemas.microsoft.com/office/drawing/2014/chart" uri="{C3380CC4-5D6E-409C-BE32-E72D297353CC}">
              <c16:uniqueId val="{00000000-473B-47A1-B8AB-F24EACC4B8E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260835</c:v>
                </c:pt>
                <c:pt idx="1">
                  <c:v>96481</c:v>
                </c:pt>
                <c:pt idx="2">
                  <c:v>50967</c:v>
                </c:pt>
                <c:pt idx="3">
                  <c:v>45433</c:v>
                </c:pt>
                <c:pt idx="4">
                  <c:v>48843</c:v>
                </c:pt>
              </c:numCache>
            </c:numRef>
          </c:val>
          <c:smooth val="0"/>
          <c:extLst>
            <c:ext xmlns:c16="http://schemas.microsoft.com/office/drawing/2014/chart" uri="{C3380CC4-5D6E-409C-BE32-E72D297353CC}">
              <c16:uniqueId val="{00000001-473B-47A1-B8AB-F24EACC4B8E2}"/>
            </c:ext>
          </c:extLst>
        </c:ser>
        <c:dLbls>
          <c:showLegendKey val="0"/>
          <c:showVal val="0"/>
          <c:showCatName val="0"/>
          <c:showSerName val="0"/>
          <c:showPercent val="0"/>
          <c:showBubbleSize val="0"/>
        </c:dLbls>
        <c:marker val="1"/>
        <c:smooth val="0"/>
        <c:axId val="260731328"/>
        <c:axId val="260725448"/>
      </c:lineChart>
      <c:catAx>
        <c:axId val="2607313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60725448"/>
        <c:crosses val="autoZero"/>
        <c:auto val="1"/>
        <c:lblAlgn val="ctr"/>
        <c:lblOffset val="100"/>
        <c:tickLblSkip val="1"/>
        <c:tickMarkSkip val="1"/>
        <c:noMultiLvlLbl val="0"/>
      </c:catAx>
      <c:valAx>
        <c:axId val="260725448"/>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607313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8.57</c:v>
                </c:pt>
                <c:pt idx="1">
                  <c:v>10.46</c:v>
                </c:pt>
                <c:pt idx="2">
                  <c:v>11.47</c:v>
                </c:pt>
                <c:pt idx="3">
                  <c:v>7.43</c:v>
                </c:pt>
                <c:pt idx="4">
                  <c:v>3.98</c:v>
                </c:pt>
              </c:numCache>
            </c:numRef>
          </c:val>
          <c:extLst>
            <c:ext xmlns:c16="http://schemas.microsoft.com/office/drawing/2014/chart" uri="{C3380CC4-5D6E-409C-BE32-E72D297353CC}">
              <c16:uniqueId val="{00000000-6B06-449B-98D1-149548DB1CF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38.880000000000003</c:v>
                </c:pt>
                <c:pt idx="1">
                  <c:v>40.28</c:v>
                </c:pt>
                <c:pt idx="2">
                  <c:v>41.28</c:v>
                </c:pt>
                <c:pt idx="3">
                  <c:v>44.21</c:v>
                </c:pt>
                <c:pt idx="4">
                  <c:v>44.18</c:v>
                </c:pt>
              </c:numCache>
            </c:numRef>
          </c:val>
          <c:extLst>
            <c:ext xmlns:c16="http://schemas.microsoft.com/office/drawing/2014/chart" uri="{C3380CC4-5D6E-409C-BE32-E72D297353CC}">
              <c16:uniqueId val="{00000001-6B06-449B-98D1-149548DB1CF3}"/>
            </c:ext>
          </c:extLst>
        </c:ser>
        <c:dLbls>
          <c:showLegendKey val="0"/>
          <c:showVal val="0"/>
          <c:showCatName val="0"/>
          <c:showSerName val="0"/>
          <c:showPercent val="0"/>
          <c:showBubbleSize val="0"/>
        </c:dLbls>
        <c:gapWidth val="250"/>
        <c:overlap val="100"/>
        <c:axId val="260727016"/>
        <c:axId val="2607317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-5.55</c:v>
                </c:pt>
                <c:pt idx="1">
                  <c:v>4.43</c:v>
                </c:pt>
                <c:pt idx="2">
                  <c:v>0.77</c:v>
                </c:pt>
                <c:pt idx="3">
                  <c:v>-1.69</c:v>
                </c:pt>
                <c:pt idx="4">
                  <c:v>-3.43</c:v>
                </c:pt>
              </c:numCache>
            </c:numRef>
          </c:val>
          <c:smooth val="0"/>
          <c:extLst>
            <c:ext xmlns:c16="http://schemas.microsoft.com/office/drawing/2014/chart" uri="{C3380CC4-5D6E-409C-BE32-E72D297353CC}">
              <c16:uniqueId val="{00000002-6B06-449B-98D1-149548DB1CF3}"/>
            </c:ext>
          </c:extLst>
        </c:ser>
        <c:dLbls>
          <c:showLegendKey val="0"/>
          <c:showVal val="0"/>
          <c:showCatName val="0"/>
          <c:showSerName val="0"/>
          <c:showPercent val="0"/>
          <c:showBubbleSize val="0"/>
        </c:dLbls>
        <c:marker val="1"/>
        <c:smooth val="0"/>
        <c:axId val="260727016"/>
        <c:axId val="260731720"/>
      </c:lineChart>
      <c:catAx>
        <c:axId val="260727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60731720"/>
        <c:crosses val="autoZero"/>
        <c:auto val="1"/>
        <c:lblAlgn val="ctr"/>
        <c:lblOffset val="100"/>
        <c:tickLblSkip val="1"/>
        <c:tickMarkSkip val="1"/>
        <c:noMultiLvlLbl val="0"/>
      </c:catAx>
      <c:valAx>
        <c:axId val="2607317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07270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0.02</c:v>
                </c:pt>
                <c:pt idx="2">
                  <c:v>#N/A</c:v>
                </c:pt>
                <c:pt idx="3">
                  <c:v>0.28999999999999998</c:v>
                </c:pt>
                <c:pt idx="4">
                  <c:v>#N/A</c:v>
                </c:pt>
                <c:pt idx="5">
                  <c:v>0.34</c:v>
                </c:pt>
                <c:pt idx="6">
                  <c:v>#N/A</c:v>
                </c:pt>
                <c:pt idx="7">
                  <c:v>2.35</c:v>
                </c:pt>
                <c:pt idx="8">
                  <c:v>#N/A</c:v>
                </c:pt>
                <c:pt idx="9">
                  <c:v>0</c:v>
                </c:pt>
              </c:numCache>
            </c:numRef>
          </c:val>
          <c:extLst>
            <c:ext xmlns:c16="http://schemas.microsoft.com/office/drawing/2014/chart" uri="{C3380CC4-5D6E-409C-BE32-E72D297353CC}">
              <c16:uniqueId val="{00000000-6F44-4677-A8B9-BA674829A8D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2.2000000000000002</c:v>
                </c:pt>
                <c:pt idx="1">
                  <c:v>#N/A</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F44-4677-A8B9-BA674829A8D7}"/>
            </c:ext>
          </c:extLst>
        </c:ser>
        <c:ser>
          <c:idx val="2"/>
          <c:order val="2"/>
          <c:tx>
            <c:strRef>
              <c:f>データシート!$A$29</c:f>
              <c:strCache>
                <c:ptCount val="1"/>
                <c:pt idx="0">
                  <c:v>国民健康保険（事業勘定）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0.56000000000000005</c:v>
                </c:pt>
                <c:pt idx="2">
                  <c:v>1.07</c:v>
                </c:pt>
                <c:pt idx="3">
                  <c:v>#N/A</c:v>
                </c:pt>
                <c:pt idx="4">
                  <c:v>#N/A</c:v>
                </c:pt>
                <c:pt idx="5">
                  <c:v>0.02</c:v>
                </c:pt>
                <c:pt idx="6">
                  <c:v>#N/A</c:v>
                </c:pt>
                <c:pt idx="7">
                  <c:v>0.45</c:v>
                </c:pt>
                <c:pt idx="8">
                  <c:v>#N/A</c:v>
                </c:pt>
                <c:pt idx="9">
                  <c:v>0.01</c:v>
                </c:pt>
              </c:numCache>
            </c:numRef>
          </c:val>
          <c:extLst>
            <c:ext xmlns:c16="http://schemas.microsoft.com/office/drawing/2014/chart" uri="{C3380CC4-5D6E-409C-BE32-E72D297353CC}">
              <c16:uniqueId val="{00000002-6F44-4677-A8B9-BA674829A8D7}"/>
            </c:ext>
          </c:extLst>
        </c:ser>
        <c:ser>
          <c:idx val="3"/>
          <c:order val="3"/>
          <c:tx>
            <c:strRef>
              <c:f>データシート!$A$30</c:f>
              <c:strCache>
                <c:ptCount val="1"/>
                <c:pt idx="0">
                  <c:v>国民健康保険（施設勘定）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0.53</c:v>
                </c:pt>
                <c:pt idx="2">
                  <c:v>#N/A</c:v>
                </c:pt>
                <c:pt idx="3">
                  <c:v>0.37</c:v>
                </c:pt>
                <c:pt idx="4">
                  <c:v>#N/A</c:v>
                </c:pt>
                <c:pt idx="5">
                  <c:v>0.27</c:v>
                </c:pt>
                <c:pt idx="6">
                  <c:v>#N/A</c:v>
                </c:pt>
                <c:pt idx="7">
                  <c:v>0.03</c:v>
                </c:pt>
                <c:pt idx="8">
                  <c:v>#N/A</c:v>
                </c:pt>
                <c:pt idx="9">
                  <c:v>0.04</c:v>
                </c:pt>
              </c:numCache>
            </c:numRef>
          </c:val>
          <c:extLst>
            <c:ext xmlns:c16="http://schemas.microsoft.com/office/drawing/2014/chart" uri="{C3380CC4-5D6E-409C-BE32-E72D297353CC}">
              <c16:uniqueId val="{00000003-6F44-4677-A8B9-BA674829A8D7}"/>
            </c:ext>
          </c:extLst>
        </c:ser>
        <c:ser>
          <c:idx val="4"/>
          <c:order val="4"/>
          <c:tx>
            <c:strRef>
              <c:f>データシート!$A$31</c:f>
              <c:strCache>
                <c:ptCount val="1"/>
                <c:pt idx="0">
                  <c:v>後期高齢者医療</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0.01</c:v>
                </c:pt>
                <c:pt idx="2">
                  <c:v>#N/A</c:v>
                </c:pt>
                <c:pt idx="3">
                  <c:v>0.02</c:v>
                </c:pt>
                <c:pt idx="4">
                  <c:v>#N/A</c:v>
                </c:pt>
                <c:pt idx="5">
                  <c:v>0.03</c:v>
                </c:pt>
                <c:pt idx="6">
                  <c:v>#N/A</c:v>
                </c:pt>
                <c:pt idx="7">
                  <c:v>0.04</c:v>
                </c:pt>
                <c:pt idx="8">
                  <c:v>#N/A</c:v>
                </c:pt>
                <c:pt idx="9">
                  <c:v>0.04</c:v>
                </c:pt>
              </c:numCache>
            </c:numRef>
          </c:val>
          <c:extLst>
            <c:ext xmlns:c16="http://schemas.microsoft.com/office/drawing/2014/chart" uri="{C3380CC4-5D6E-409C-BE32-E72D297353CC}">
              <c16:uniqueId val="{00000004-6F44-4677-A8B9-BA674829A8D7}"/>
            </c:ext>
          </c:extLst>
        </c:ser>
        <c:ser>
          <c:idx val="5"/>
          <c:order val="5"/>
          <c:tx>
            <c:strRef>
              <c:f>データシート!$A$32</c:f>
              <c:strCache>
                <c:ptCount val="1"/>
                <c:pt idx="0">
                  <c:v>住宅新築資金等貸付事業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0.01</c:v>
                </c:pt>
                <c:pt idx="2">
                  <c:v>#N/A</c:v>
                </c:pt>
                <c:pt idx="3">
                  <c:v>0.03</c:v>
                </c:pt>
                <c:pt idx="4">
                  <c:v>#N/A</c:v>
                </c:pt>
                <c:pt idx="5">
                  <c:v>0.04</c:v>
                </c:pt>
                <c:pt idx="6">
                  <c:v>#N/A</c:v>
                </c:pt>
                <c:pt idx="7">
                  <c:v>0.05</c:v>
                </c:pt>
                <c:pt idx="8">
                  <c:v>#N/A</c:v>
                </c:pt>
                <c:pt idx="9">
                  <c:v>7.0000000000000007E-2</c:v>
                </c:pt>
              </c:numCache>
            </c:numRef>
          </c:val>
          <c:extLst>
            <c:ext xmlns:c16="http://schemas.microsoft.com/office/drawing/2014/chart" uri="{C3380CC4-5D6E-409C-BE32-E72D297353CC}">
              <c16:uniqueId val="{00000005-6F44-4677-A8B9-BA674829A8D7}"/>
            </c:ext>
          </c:extLst>
        </c:ser>
        <c:ser>
          <c:idx val="6"/>
          <c:order val="6"/>
          <c:tx>
            <c:strRef>
              <c:f>データシート!$A$33</c:f>
              <c:strCache>
                <c:ptCount val="1"/>
                <c:pt idx="0">
                  <c:v>簡易水道事業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0</c:v>
                </c:pt>
                <c:pt idx="1">
                  <c:v>0</c:v>
                </c:pt>
                <c:pt idx="2">
                  <c:v>#N/A</c:v>
                </c:pt>
                <c:pt idx="3">
                  <c:v>0.11</c:v>
                </c:pt>
                <c:pt idx="4">
                  <c:v>#N/A</c:v>
                </c:pt>
                <c:pt idx="5">
                  <c:v>0.05</c:v>
                </c:pt>
                <c:pt idx="6">
                  <c:v>#N/A</c:v>
                </c:pt>
                <c:pt idx="7">
                  <c:v>0.02</c:v>
                </c:pt>
                <c:pt idx="8">
                  <c:v>#N/A</c:v>
                </c:pt>
                <c:pt idx="9">
                  <c:v>0.78</c:v>
                </c:pt>
              </c:numCache>
            </c:numRef>
          </c:val>
          <c:extLst>
            <c:ext xmlns:c16="http://schemas.microsoft.com/office/drawing/2014/chart" uri="{C3380CC4-5D6E-409C-BE32-E72D297353CC}">
              <c16:uniqueId val="{00000006-6F44-4677-A8B9-BA674829A8D7}"/>
            </c:ext>
          </c:extLst>
        </c:ser>
        <c:ser>
          <c:idx val="7"/>
          <c:order val="7"/>
          <c:tx>
            <c:strRef>
              <c:f>データシート!$A$34</c:f>
              <c:strCache>
                <c:ptCount val="1"/>
                <c:pt idx="0">
                  <c:v>下水道等事業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0</c:v>
                </c:pt>
                <c:pt idx="1">
                  <c:v>0</c:v>
                </c:pt>
                <c:pt idx="2">
                  <c:v>0</c:v>
                </c:pt>
                <c:pt idx="3">
                  <c:v>0</c:v>
                </c:pt>
                <c:pt idx="4">
                  <c:v>0</c:v>
                </c:pt>
                <c:pt idx="5">
                  <c:v>0</c:v>
                </c:pt>
                <c:pt idx="6">
                  <c:v>0</c:v>
                </c:pt>
                <c:pt idx="7">
                  <c:v>0</c:v>
                </c:pt>
                <c:pt idx="8">
                  <c:v>#N/A</c:v>
                </c:pt>
                <c:pt idx="9">
                  <c:v>1.01</c:v>
                </c:pt>
              </c:numCache>
            </c:numRef>
          </c:val>
          <c:extLst>
            <c:ext xmlns:c16="http://schemas.microsoft.com/office/drawing/2014/chart" uri="{C3380CC4-5D6E-409C-BE32-E72D297353CC}">
              <c16:uniqueId val="{00000007-6F44-4677-A8B9-BA674829A8D7}"/>
            </c:ext>
          </c:extLst>
        </c:ser>
        <c:ser>
          <c:idx val="8"/>
          <c:order val="8"/>
          <c:tx>
            <c:strRef>
              <c:f>データシート!$A$35</c:f>
              <c:strCache>
                <c:ptCount val="1"/>
                <c:pt idx="0">
                  <c:v>介護保険事業（保険事業勘定）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0.46</c:v>
                </c:pt>
                <c:pt idx="2">
                  <c:v>#N/A</c:v>
                </c:pt>
                <c:pt idx="3">
                  <c:v>1.1000000000000001</c:v>
                </c:pt>
                <c:pt idx="4">
                  <c:v>#N/A</c:v>
                </c:pt>
                <c:pt idx="5">
                  <c:v>1.89</c:v>
                </c:pt>
                <c:pt idx="6">
                  <c:v>#N/A</c:v>
                </c:pt>
                <c:pt idx="7">
                  <c:v>2.37</c:v>
                </c:pt>
                <c:pt idx="8">
                  <c:v>#N/A</c:v>
                </c:pt>
                <c:pt idx="9">
                  <c:v>2.33</c:v>
                </c:pt>
              </c:numCache>
            </c:numRef>
          </c:val>
          <c:extLst>
            <c:ext xmlns:c16="http://schemas.microsoft.com/office/drawing/2014/chart" uri="{C3380CC4-5D6E-409C-BE32-E72D297353CC}">
              <c16:uniqueId val="{00000008-6F44-4677-A8B9-BA674829A8D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8.5399999999999991</c:v>
                </c:pt>
                <c:pt idx="2">
                  <c:v>#N/A</c:v>
                </c:pt>
                <c:pt idx="3">
                  <c:v>10.42</c:v>
                </c:pt>
                <c:pt idx="4">
                  <c:v>#N/A</c:v>
                </c:pt>
                <c:pt idx="5">
                  <c:v>11.42</c:v>
                </c:pt>
                <c:pt idx="6">
                  <c:v>#N/A</c:v>
                </c:pt>
                <c:pt idx="7">
                  <c:v>7.37</c:v>
                </c:pt>
                <c:pt idx="8">
                  <c:v>#N/A</c:v>
                </c:pt>
                <c:pt idx="9">
                  <c:v>3.9</c:v>
                </c:pt>
              </c:numCache>
            </c:numRef>
          </c:val>
          <c:extLst>
            <c:ext xmlns:c16="http://schemas.microsoft.com/office/drawing/2014/chart" uri="{C3380CC4-5D6E-409C-BE32-E72D297353CC}">
              <c16:uniqueId val="{00000009-6F44-4677-A8B9-BA674829A8D7}"/>
            </c:ext>
          </c:extLst>
        </c:ser>
        <c:dLbls>
          <c:showLegendKey val="0"/>
          <c:showVal val="0"/>
          <c:showCatName val="0"/>
          <c:showSerName val="0"/>
          <c:showPercent val="0"/>
          <c:showBubbleSize val="0"/>
        </c:dLbls>
        <c:gapWidth val="150"/>
        <c:overlap val="100"/>
        <c:axId val="260727408"/>
        <c:axId val="260725840"/>
      </c:barChart>
      <c:catAx>
        <c:axId val="260727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60725840"/>
        <c:crosses val="autoZero"/>
        <c:auto val="1"/>
        <c:lblAlgn val="ctr"/>
        <c:lblOffset val="100"/>
        <c:tickLblSkip val="1"/>
        <c:tickMarkSkip val="1"/>
        <c:noMultiLvlLbl val="0"/>
      </c:catAx>
      <c:valAx>
        <c:axId val="2607258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07274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458</c:v>
                </c:pt>
                <c:pt idx="5">
                  <c:v>401</c:v>
                </c:pt>
                <c:pt idx="8">
                  <c:v>390</c:v>
                </c:pt>
                <c:pt idx="11">
                  <c:v>371</c:v>
                </c:pt>
                <c:pt idx="14">
                  <c:v>377</c:v>
                </c:pt>
              </c:numCache>
            </c:numRef>
          </c:val>
          <c:extLst>
            <c:ext xmlns:c16="http://schemas.microsoft.com/office/drawing/2014/chart" uri="{C3380CC4-5D6E-409C-BE32-E72D297353CC}">
              <c16:uniqueId val="{00000000-FD6B-4247-A798-B9CC71258B6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D6B-4247-A798-B9CC71258B6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FD6B-4247-A798-B9CC71258B6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25</c:v>
                </c:pt>
                <c:pt idx="3">
                  <c:v>24</c:v>
                </c:pt>
                <c:pt idx="6">
                  <c:v>42</c:v>
                </c:pt>
                <c:pt idx="9">
                  <c:v>47</c:v>
                </c:pt>
                <c:pt idx="12">
                  <c:v>44</c:v>
                </c:pt>
              </c:numCache>
            </c:numRef>
          </c:val>
          <c:extLst>
            <c:ext xmlns:c16="http://schemas.microsoft.com/office/drawing/2014/chart" uri="{C3380CC4-5D6E-409C-BE32-E72D297353CC}">
              <c16:uniqueId val="{00000003-FD6B-4247-A798-B9CC71258B6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124</c:v>
                </c:pt>
                <c:pt idx="3">
                  <c:v>125</c:v>
                </c:pt>
                <c:pt idx="6">
                  <c:v>165</c:v>
                </c:pt>
                <c:pt idx="9">
                  <c:v>158</c:v>
                </c:pt>
                <c:pt idx="12">
                  <c:v>166</c:v>
                </c:pt>
              </c:numCache>
            </c:numRef>
          </c:val>
          <c:extLst>
            <c:ext xmlns:c16="http://schemas.microsoft.com/office/drawing/2014/chart" uri="{C3380CC4-5D6E-409C-BE32-E72D297353CC}">
              <c16:uniqueId val="{00000004-FD6B-4247-A798-B9CC71258B6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D6B-4247-A798-B9CC71258B6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D6B-4247-A798-B9CC71258B6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470</c:v>
                </c:pt>
                <c:pt idx="3">
                  <c:v>398</c:v>
                </c:pt>
                <c:pt idx="6">
                  <c:v>378</c:v>
                </c:pt>
                <c:pt idx="9">
                  <c:v>370</c:v>
                </c:pt>
                <c:pt idx="12">
                  <c:v>405</c:v>
                </c:pt>
              </c:numCache>
            </c:numRef>
          </c:val>
          <c:extLst>
            <c:ext xmlns:c16="http://schemas.microsoft.com/office/drawing/2014/chart" uri="{C3380CC4-5D6E-409C-BE32-E72D297353CC}">
              <c16:uniqueId val="{00000007-FD6B-4247-A798-B9CC71258B66}"/>
            </c:ext>
          </c:extLst>
        </c:ser>
        <c:dLbls>
          <c:showLegendKey val="0"/>
          <c:showVal val="0"/>
          <c:showCatName val="0"/>
          <c:showSerName val="0"/>
          <c:showPercent val="0"/>
          <c:showBubbleSize val="0"/>
        </c:dLbls>
        <c:gapWidth val="100"/>
        <c:overlap val="100"/>
        <c:axId val="260728192"/>
        <c:axId val="2607325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161</c:v>
                </c:pt>
                <c:pt idx="2">
                  <c:v>#N/A</c:v>
                </c:pt>
                <c:pt idx="3">
                  <c:v>#N/A</c:v>
                </c:pt>
                <c:pt idx="4">
                  <c:v>146</c:v>
                </c:pt>
                <c:pt idx="5">
                  <c:v>#N/A</c:v>
                </c:pt>
                <c:pt idx="6">
                  <c:v>#N/A</c:v>
                </c:pt>
                <c:pt idx="7">
                  <c:v>195</c:v>
                </c:pt>
                <c:pt idx="8">
                  <c:v>#N/A</c:v>
                </c:pt>
                <c:pt idx="9">
                  <c:v>#N/A</c:v>
                </c:pt>
                <c:pt idx="10">
                  <c:v>204</c:v>
                </c:pt>
                <c:pt idx="11">
                  <c:v>#N/A</c:v>
                </c:pt>
                <c:pt idx="12">
                  <c:v>#N/A</c:v>
                </c:pt>
                <c:pt idx="13">
                  <c:v>238</c:v>
                </c:pt>
                <c:pt idx="14">
                  <c:v>#N/A</c:v>
                </c:pt>
              </c:numCache>
            </c:numRef>
          </c:val>
          <c:smooth val="0"/>
          <c:extLst>
            <c:ext xmlns:c16="http://schemas.microsoft.com/office/drawing/2014/chart" uri="{C3380CC4-5D6E-409C-BE32-E72D297353CC}">
              <c16:uniqueId val="{00000008-FD6B-4247-A798-B9CC71258B66}"/>
            </c:ext>
          </c:extLst>
        </c:ser>
        <c:dLbls>
          <c:showLegendKey val="0"/>
          <c:showVal val="0"/>
          <c:showCatName val="0"/>
          <c:showSerName val="0"/>
          <c:showPercent val="0"/>
          <c:showBubbleSize val="0"/>
        </c:dLbls>
        <c:marker val="1"/>
        <c:smooth val="0"/>
        <c:axId val="260728192"/>
        <c:axId val="260732504"/>
      </c:lineChart>
      <c:catAx>
        <c:axId val="260728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60732504"/>
        <c:crosses val="autoZero"/>
        <c:auto val="1"/>
        <c:lblAlgn val="ctr"/>
        <c:lblOffset val="100"/>
        <c:tickLblSkip val="1"/>
        <c:tickMarkSkip val="1"/>
        <c:noMultiLvlLbl val="0"/>
      </c:catAx>
      <c:valAx>
        <c:axId val="2607325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07281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3919</c:v>
                </c:pt>
                <c:pt idx="5">
                  <c:v>3949</c:v>
                </c:pt>
                <c:pt idx="8">
                  <c:v>4129</c:v>
                </c:pt>
                <c:pt idx="11">
                  <c:v>3978</c:v>
                </c:pt>
                <c:pt idx="14">
                  <c:v>3939</c:v>
                </c:pt>
              </c:numCache>
            </c:numRef>
          </c:val>
          <c:extLst>
            <c:ext xmlns:c16="http://schemas.microsoft.com/office/drawing/2014/chart" uri="{C3380CC4-5D6E-409C-BE32-E72D297353CC}">
              <c16:uniqueId val="{00000000-44EE-4AE5-97E1-A685EF5B1F1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31</c:v>
                </c:pt>
                <c:pt idx="5">
                  <c:v>32</c:v>
                </c:pt>
                <c:pt idx="8">
                  <c:v>34</c:v>
                </c:pt>
                <c:pt idx="11">
                  <c:v>30</c:v>
                </c:pt>
                <c:pt idx="14">
                  <c:v>21</c:v>
                </c:pt>
              </c:numCache>
            </c:numRef>
          </c:val>
          <c:extLst>
            <c:ext xmlns:c16="http://schemas.microsoft.com/office/drawing/2014/chart" uri="{C3380CC4-5D6E-409C-BE32-E72D297353CC}">
              <c16:uniqueId val="{00000001-44EE-4AE5-97E1-A685EF5B1F1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1115</c:v>
                </c:pt>
                <c:pt idx="5">
                  <c:v>1237</c:v>
                </c:pt>
                <c:pt idx="8">
                  <c:v>1295</c:v>
                </c:pt>
                <c:pt idx="11">
                  <c:v>1482</c:v>
                </c:pt>
                <c:pt idx="14">
                  <c:v>1458</c:v>
                </c:pt>
              </c:numCache>
            </c:numRef>
          </c:val>
          <c:extLst>
            <c:ext xmlns:c16="http://schemas.microsoft.com/office/drawing/2014/chart" uri="{C3380CC4-5D6E-409C-BE32-E72D297353CC}">
              <c16:uniqueId val="{00000002-44EE-4AE5-97E1-A685EF5B1F1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2</c:v>
                </c:pt>
                <c:pt idx="6">
                  <c:v>0</c:v>
                </c:pt>
                <c:pt idx="9">
                  <c:v>0</c:v>
                </c:pt>
                <c:pt idx="12">
                  <c:v>0</c:v>
                </c:pt>
              </c:numCache>
            </c:numRef>
          </c:val>
          <c:extLst>
            <c:ext xmlns:c16="http://schemas.microsoft.com/office/drawing/2014/chart" uri="{C3380CC4-5D6E-409C-BE32-E72D297353CC}">
              <c16:uniqueId val="{00000003-44EE-4AE5-97E1-A685EF5B1F1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4EE-4AE5-97E1-A685EF5B1F1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7</c:v>
                </c:pt>
                <c:pt idx="3">
                  <c:v>6</c:v>
                </c:pt>
                <c:pt idx="6">
                  <c:v>5</c:v>
                </c:pt>
                <c:pt idx="9">
                  <c:v>4</c:v>
                </c:pt>
                <c:pt idx="12">
                  <c:v>3</c:v>
                </c:pt>
              </c:numCache>
            </c:numRef>
          </c:val>
          <c:extLst>
            <c:ext xmlns:c16="http://schemas.microsoft.com/office/drawing/2014/chart" uri="{C3380CC4-5D6E-409C-BE32-E72D297353CC}">
              <c16:uniqueId val="{00000005-44EE-4AE5-97E1-A685EF5B1F1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132</c:v>
                </c:pt>
                <c:pt idx="3">
                  <c:v>125</c:v>
                </c:pt>
                <c:pt idx="6">
                  <c:v>21</c:v>
                </c:pt>
                <c:pt idx="9">
                  <c:v>61</c:v>
                </c:pt>
                <c:pt idx="12">
                  <c:v>14</c:v>
                </c:pt>
              </c:numCache>
            </c:numRef>
          </c:val>
          <c:extLst>
            <c:ext xmlns:c16="http://schemas.microsoft.com/office/drawing/2014/chart" uri="{C3380CC4-5D6E-409C-BE32-E72D297353CC}">
              <c16:uniqueId val="{00000006-44EE-4AE5-97E1-A685EF5B1F1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250</c:v>
                </c:pt>
                <c:pt idx="3">
                  <c:v>244</c:v>
                </c:pt>
                <c:pt idx="6">
                  <c:v>217</c:v>
                </c:pt>
                <c:pt idx="9">
                  <c:v>182</c:v>
                </c:pt>
                <c:pt idx="12">
                  <c:v>160</c:v>
                </c:pt>
              </c:numCache>
            </c:numRef>
          </c:val>
          <c:extLst>
            <c:ext xmlns:c16="http://schemas.microsoft.com/office/drawing/2014/chart" uri="{C3380CC4-5D6E-409C-BE32-E72D297353CC}">
              <c16:uniqueId val="{00000007-44EE-4AE5-97E1-A685EF5B1F1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2098</c:v>
                </c:pt>
                <c:pt idx="3">
                  <c:v>2063</c:v>
                </c:pt>
                <c:pt idx="6">
                  <c:v>2374</c:v>
                </c:pt>
                <c:pt idx="9">
                  <c:v>2513</c:v>
                </c:pt>
                <c:pt idx="12">
                  <c:v>2670</c:v>
                </c:pt>
              </c:numCache>
            </c:numRef>
          </c:val>
          <c:extLst>
            <c:ext xmlns:c16="http://schemas.microsoft.com/office/drawing/2014/chart" uri="{C3380CC4-5D6E-409C-BE32-E72D297353CC}">
              <c16:uniqueId val="{00000008-44EE-4AE5-97E1-A685EF5B1F1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4</c:v>
                </c:pt>
                <c:pt idx="3">
                  <c:v>0</c:v>
                </c:pt>
                <c:pt idx="6">
                  <c:v>0</c:v>
                </c:pt>
                <c:pt idx="9">
                  <c:v>0</c:v>
                </c:pt>
                <c:pt idx="12">
                  <c:v>0</c:v>
                </c:pt>
              </c:numCache>
            </c:numRef>
          </c:val>
          <c:extLst>
            <c:ext xmlns:c16="http://schemas.microsoft.com/office/drawing/2014/chart" uri="{C3380CC4-5D6E-409C-BE32-E72D297353CC}">
              <c16:uniqueId val="{00000009-44EE-4AE5-97E1-A685EF5B1F1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3862</c:v>
                </c:pt>
                <c:pt idx="3">
                  <c:v>3862</c:v>
                </c:pt>
                <c:pt idx="6">
                  <c:v>3931</c:v>
                </c:pt>
                <c:pt idx="9">
                  <c:v>3893</c:v>
                </c:pt>
                <c:pt idx="12">
                  <c:v>3759</c:v>
                </c:pt>
              </c:numCache>
            </c:numRef>
          </c:val>
          <c:extLst>
            <c:ext xmlns:c16="http://schemas.microsoft.com/office/drawing/2014/chart" uri="{C3380CC4-5D6E-409C-BE32-E72D297353CC}">
              <c16:uniqueId val="{0000000A-44EE-4AE5-97E1-A685EF5B1F1F}"/>
            </c:ext>
          </c:extLst>
        </c:ser>
        <c:dLbls>
          <c:showLegendKey val="0"/>
          <c:showVal val="0"/>
          <c:showCatName val="0"/>
          <c:showSerName val="0"/>
          <c:showPercent val="0"/>
          <c:showBubbleSize val="0"/>
        </c:dLbls>
        <c:gapWidth val="100"/>
        <c:overlap val="100"/>
        <c:axId val="260730152"/>
        <c:axId val="4129086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1288</c:v>
                </c:pt>
                <c:pt idx="2">
                  <c:v>#N/A</c:v>
                </c:pt>
                <c:pt idx="3">
                  <c:v>#N/A</c:v>
                </c:pt>
                <c:pt idx="4">
                  <c:v>1084</c:v>
                </c:pt>
                <c:pt idx="5">
                  <c:v>#N/A</c:v>
                </c:pt>
                <c:pt idx="6">
                  <c:v>#N/A</c:v>
                </c:pt>
                <c:pt idx="7">
                  <c:v>1090</c:v>
                </c:pt>
                <c:pt idx="8">
                  <c:v>#N/A</c:v>
                </c:pt>
                <c:pt idx="9">
                  <c:v>#N/A</c:v>
                </c:pt>
                <c:pt idx="10">
                  <c:v>1164</c:v>
                </c:pt>
                <c:pt idx="11">
                  <c:v>#N/A</c:v>
                </c:pt>
                <c:pt idx="12">
                  <c:v>#N/A</c:v>
                </c:pt>
                <c:pt idx="13">
                  <c:v>1187</c:v>
                </c:pt>
                <c:pt idx="14">
                  <c:v>#N/A</c:v>
                </c:pt>
              </c:numCache>
            </c:numRef>
          </c:val>
          <c:smooth val="0"/>
          <c:extLst>
            <c:ext xmlns:c16="http://schemas.microsoft.com/office/drawing/2014/chart" uri="{C3380CC4-5D6E-409C-BE32-E72D297353CC}">
              <c16:uniqueId val="{0000000B-44EE-4AE5-97E1-A685EF5B1F1F}"/>
            </c:ext>
          </c:extLst>
        </c:ser>
        <c:dLbls>
          <c:showLegendKey val="0"/>
          <c:showVal val="0"/>
          <c:showCatName val="0"/>
          <c:showSerName val="0"/>
          <c:showPercent val="0"/>
          <c:showBubbleSize val="0"/>
        </c:dLbls>
        <c:marker val="1"/>
        <c:smooth val="0"/>
        <c:axId val="260730152"/>
        <c:axId val="412908688"/>
      </c:lineChart>
      <c:catAx>
        <c:axId val="260730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12908688"/>
        <c:crosses val="autoZero"/>
        <c:auto val="1"/>
        <c:lblAlgn val="ctr"/>
        <c:lblOffset val="100"/>
        <c:tickLblSkip val="1"/>
        <c:tickMarkSkip val="1"/>
        <c:noMultiLvlLbl val="0"/>
      </c:catAx>
      <c:valAx>
        <c:axId val="4129086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07301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848</c:v>
                </c:pt>
                <c:pt idx="1">
                  <c:v>899</c:v>
                </c:pt>
                <c:pt idx="2">
                  <c:v>899</c:v>
                </c:pt>
              </c:numCache>
            </c:numRef>
          </c:val>
          <c:extLst>
            <c:ext xmlns:c16="http://schemas.microsoft.com/office/drawing/2014/chart" uri="{C3380CC4-5D6E-409C-BE32-E72D297353CC}">
              <c16:uniqueId val="{00000000-C91D-453E-9E85-80E7FEE7B6F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89</c:v>
                </c:pt>
                <c:pt idx="1">
                  <c:v>90</c:v>
                </c:pt>
                <c:pt idx="2">
                  <c:v>90</c:v>
                </c:pt>
              </c:numCache>
            </c:numRef>
          </c:val>
          <c:extLst>
            <c:ext xmlns:c16="http://schemas.microsoft.com/office/drawing/2014/chart" uri="{C3380CC4-5D6E-409C-BE32-E72D297353CC}">
              <c16:uniqueId val="{00000001-C91D-453E-9E85-80E7FEE7B6F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330</c:v>
                </c:pt>
                <c:pt idx="1">
                  <c:v>465</c:v>
                </c:pt>
                <c:pt idx="2">
                  <c:v>473</c:v>
                </c:pt>
              </c:numCache>
            </c:numRef>
          </c:val>
          <c:extLst>
            <c:ext xmlns:c16="http://schemas.microsoft.com/office/drawing/2014/chart" uri="{C3380CC4-5D6E-409C-BE32-E72D297353CC}">
              <c16:uniqueId val="{00000002-C91D-453E-9E85-80E7FEE7B6F5}"/>
            </c:ext>
          </c:extLst>
        </c:ser>
        <c:dLbls>
          <c:showLegendKey val="0"/>
          <c:showVal val="0"/>
          <c:showCatName val="0"/>
          <c:showSerName val="0"/>
          <c:showPercent val="0"/>
          <c:showBubbleSize val="0"/>
        </c:dLbls>
        <c:gapWidth val="120"/>
        <c:overlap val="100"/>
        <c:axId val="412907120"/>
        <c:axId val="412905944"/>
      </c:barChart>
      <c:catAx>
        <c:axId val="412907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12905944"/>
        <c:crosses val="autoZero"/>
        <c:auto val="1"/>
        <c:lblAlgn val="ctr"/>
        <c:lblOffset val="100"/>
        <c:tickLblSkip val="1"/>
        <c:tickMarkSkip val="1"/>
        <c:noMultiLvlLbl val="0"/>
      </c:catAx>
      <c:valAx>
        <c:axId val="41290594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129071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{CE0172EE-A0E4-4449-896B-925F4F6FD8E4}</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29D6-4BC3-8B01-BE551850F50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{532B017C-03F2-4962-9F61-72FE01F71575}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9D6-4BC3-8B01-BE551850F50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{9989681C-378F-444D-A538-28A9DCAACDA3}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9D6-4BC3-8B01-BE551850F50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{E800025C-73E2-4A0A-B94A-26526CEF9B46}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9D6-4BC3-8B01-BE551850F50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{DC263085-3104-4719-8AEC-3DD7EDA77FDE}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9D6-4BC3-8B01-BE551850F506}"/>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{2972EA36-4D78-4B44-BEFC-30BF0B61DF9A}</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29D6-4BC3-8B01-BE551850F506}"/>
                </c:ext>
              </c:extLst>
            </c:dLbl>
            <c:dLbl>
              <c:idx val="16"/>
              <c:layout>
                <c:manualLayout>
                  <c:x val="-4.1235009521623942E-2"/>
                  <c:y val="-6.4739042105865174E-2"/>
                </c:manualLayout>
              </c:layout>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{9A1140B3-C152-4271-B157-84A5B821EF48}</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29D6-4BC3-8B01-BE551850F506}"/>
                </c:ext>
              </c:extLst>
            </c:dLbl>
            <c:dLbl>
              <c:idx val="24"/>
              <c:layout>
                <c:manualLayout>
                  <c:x val="-2.3055391417520662E-2"/>
                  <c:y val="-6.4739042105865174E-2"/>
                </c:manualLayout>
              </c:layout>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{CD49479F-C755-43AD-A198-2A0F8A0032CC}</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29D6-4BC3-8B01-BE551850F506}"/>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{68C9E1C2-8269-43FD-A114-147E9B767245}</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29D6-4BC3-8B01-BE551850F50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55.8</c:v>
                </c:pt>
                <c:pt idx="16">
                  <c:v>60.5</c:v>
                </c:pt>
                <c:pt idx="24">
                  <c:v>60.6</c:v>
                </c:pt>
                <c:pt idx="32">
                  <c:v>62.4</c:v>
                </c:pt>
              </c:numCache>
            </c:numRef>
          </c:xVal>
          <c:yVal>
            <c:numRef>
              <c:f>公会計指標分析・財政指標組合せ分析表!$BP$51:$DC$51</c:f>
              <c:numCache>
                <c:formatCode>#,##0.0;"▲ "#,##0.0</c:formatCode>
                <c:ptCount val="40"/>
                <c:pt idx="8">
                  <c:v>63.2</c:v>
                </c:pt>
                <c:pt idx="16">
                  <c:v>65.099999999999994</c:v>
                </c:pt>
                <c:pt idx="24">
                  <c:v>69.599999999999994</c:v>
                </c:pt>
                <c:pt idx="32">
                  <c:v>71.3</c:v>
                </c:pt>
              </c:numCache>
            </c:numRef>
          </c:yVal>
          <c:smooth val="0"/>
          <c:extLst>
            <c:ext xmlns:c16="http://schemas.microsoft.com/office/drawing/2014/chart" uri="{C3380CC4-5D6E-409C-BE32-E72D297353CC}">
              <c16:uniqueId val="{00000009-29D6-4BC3-8B01-BE551850F50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{A1187E29-37DB-4390-BCEC-4DF4FD66BFF0}</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29D6-4BC3-8B01-BE551850F50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{A71FE87C-DA5B-4BC3-9BCD-40AF19299278}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9D6-4BC3-8B01-BE551850F50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{C63FF6A6-DD0F-47C1-B78E-6CBA0693335B}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9D6-4BC3-8B01-BE551850F50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{ACD47C17-A218-4363-BC5F-B83C7A4C0936}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9D6-4BC3-8B01-BE551850F50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{1F5EF728-38CA-43C0-89B2-8A2571C9739D}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9D6-4BC3-8B01-BE551850F506}"/>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{D762143E-C4CB-42BD-9375-D58E03B07985}</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29D6-4BC3-8B01-BE551850F506}"/>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{E321301D-1B23-4840-9A62-D8C8C117D934}</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29D6-4BC3-8B01-BE551850F506}"/>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{93C971FC-CAE0-4393-BF96-4C1429C7C454}</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29D6-4BC3-8B01-BE551850F506}"/>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{007EB4D0-1BFA-49ED-8001-AF2C48334D90}</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29D6-4BC3-8B01-BE551850F50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54.2</c:v>
                </c:pt>
                <c:pt idx="16">
                  <c:v>56.3</c:v>
                </c:pt>
                <c:pt idx="24">
                  <c:v>57.6</c:v>
                </c:pt>
                <c:pt idx="32">
                  <c:v>58.7</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c:ext xmlns:c16="http://schemas.microsoft.com/office/drawing/2014/chart" uri="{C3380CC4-5D6E-409C-BE32-E72D297353CC}">
              <c16:uniqueId val="{00000013-29D6-4BC3-8B01-BE551850F506}"/>
            </c:ext>
          </c:extLst>
        </c:ser>
        <c:dLbls>
          <c:showLegendKey val="0"/>
          <c:showVal val="1"/>
          <c:showCatName val="0"/>
          <c:showSerName val="0"/>
          <c:showPercent val="0"/>
          <c:showBubbleSize val="0"/>
        </c:dLbls>
        <c:axId val="412909080"/>
        <c:axId val="412909864"/>
      </c:scatterChart>
      <c:valAx>
        <c:axId val="412909080"/>
        <c:scaling>
          <c:orientation val="minMax"/>
          <c:max val="63.1"/>
          <c:min val="53.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12909864"/>
        <c:crosses val="autoZero"/>
        <c:crossBetween val="midCat"/>
      </c:valAx>
      <c:valAx>
        <c:axId val="412909864"/>
        <c:scaling>
          <c:orientation val="minMax"/>
          <c:max val="84"/>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12909080"/>
        <c:crosses val="autoZero"/>
        <c:crossBetween val="midCat"/>
        <c:majorUnit val="9"/>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{892CF5FC-EF9A-435C-843A-9D75C12B9DCD}</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87C3-4CF6-AE0A-52EE9305AE0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{4C00B8A8-39E5-4191-B143-C1B315F925F4}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7C3-4CF6-AE0A-52EE9305AE0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{9995CA95-08B7-465C-9454-014C41C22566}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7C3-4CF6-AE0A-52EE9305AE0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{6F5DFD84-28CB-47EF-873D-1BA8FBE113DF}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7C3-4CF6-AE0A-52EE9305AE0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{D3654FF0-99F6-498C-BB0C-C730D5F3065B}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7C3-4CF6-AE0A-52EE9305AE03}"/>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{CAC10F0B-FB45-4077-AC94-0A3CFEB8EDD3}</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87C3-4CF6-AE0A-52EE9305AE03}"/>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{513ADE51-C53E-4E17-BD16-542002AB684F}</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87C3-4CF6-AE0A-52EE9305AE03}"/>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{D42644DA-4044-43DF-9C5A-7CE4DC782F70}</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87C3-4CF6-AE0A-52EE9305AE03}"/>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{90ADC007-D0AA-4172-9796-C0F62210241C}</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87C3-4CF6-AE0A-52EE9305AE0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12.7</c:v>
                </c:pt>
                <c:pt idx="8">
                  <c:v>10.7</c:v>
                </c:pt>
                <c:pt idx="16">
                  <c:v>10</c:v>
                </c:pt>
                <c:pt idx="24">
                  <c:v>10.7</c:v>
                </c:pt>
                <c:pt idx="32">
                  <c:v>12.6</c:v>
                </c:pt>
              </c:numCache>
            </c:numRef>
          </c:xVal>
          <c:yVal>
            <c:numRef>
              <c:f>公会計指標分析・財政指標組合せ分析表!$BP$73:$DC$73</c:f>
              <c:numCache>
                <c:formatCode>#,##0.0;"▲ "#,##0.0</c:formatCode>
                <c:ptCount val="40"/>
                <c:pt idx="0">
                  <c:v>80.2</c:v>
                </c:pt>
                <c:pt idx="8">
                  <c:v>63.2</c:v>
                </c:pt>
                <c:pt idx="16">
                  <c:v>65.099999999999994</c:v>
                </c:pt>
                <c:pt idx="24">
                  <c:v>69.599999999999994</c:v>
                </c:pt>
                <c:pt idx="32">
                  <c:v>71.3</c:v>
                </c:pt>
              </c:numCache>
            </c:numRef>
          </c:yVal>
          <c:smooth val="0"/>
          <c:extLst>
            <c:ext xmlns:c16="http://schemas.microsoft.com/office/drawing/2014/chart" uri="{C3380CC4-5D6E-409C-BE32-E72D297353CC}">
              <c16:uniqueId val="{00000009-87C3-4CF6-AE0A-52EE9305AE0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{5C05C673-A452-451D-9184-FA03E6DBFA1B}</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87C3-4CF6-AE0A-52EE9305AE0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{744BB4CB-3E9C-424B-9186-AF7C6DFDEF48}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7C3-4CF6-AE0A-52EE9305AE0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{14678C58-B15E-40F6-B0F2-EC9A738F943F}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7C3-4CF6-AE0A-52EE9305AE0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{3A150399-B6BB-4ADD-B3A2-3438E2DB6361}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7C3-4CF6-AE0A-52EE9305AE0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{84F42EB3-1C55-4CCE-84BF-4C265709E67D}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7C3-4CF6-AE0A-52EE9305AE03}"/>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{BEA25121-7143-4F83-B599-6874E17A758E}</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87C3-4CF6-AE0A-52EE9305AE03}"/>
                </c:ext>
              </c:extLst>
            </c:dLbl>
            <c:dLbl>
              <c:idx val="16"/>
              <c:layout>
                <c:manualLayout>
                  <c:x val="-3.1697991619110633E-2"/>
                  <c:y val="-4.3495921315536014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{41E21DA8-5D63-442C-9031-8C2A3293B65A}</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87C3-4CF6-AE0A-52EE9305AE03}"/>
                </c:ext>
              </c:extLst>
            </c:dLbl>
            <c:dLbl>
              <c:idx val="24"/>
              <c:layout>
                <c:manualLayout>
                  <c:x val="-4.5160355153971272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{F86299E2-CF70-4F93-AFF5-23912AF6D346}</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87C3-4CF6-AE0A-52EE9305AE03}"/>
                </c:ext>
              </c:extLst>
            </c:dLbl>
            <c:dLbl>
              <c:idx val="32"/>
              <c:layout>
                <c:manualLayout>
                  <c:x val="-1.8235628084249958E-2"/>
                  <c:y val="-8.1337372860052118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{9C07E11B-D363-4CB4-83BC-B0498F51B70F}</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87C3-4CF6-AE0A-52EE9305AE0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8.1999999999999993</c:v>
                </c:pt>
                <c:pt idx="8">
                  <c:v>7.8</c:v>
                </c:pt>
                <c:pt idx="16">
                  <c:v>7.4</c:v>
                </c:pt>
                <c:pt idx="24">
                  <c:v>7.1</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87C3-4CF6-AE0A-52EE9305AE03}"/>
            </c:ext>
          </c:extLst>
        </c:ser>
        <c:dLbls>
          <c:showLegendKey val="0"/>
          <c:showVal val="1"/>
          <c:showCatName val="0"/>
          <c:showSerName val="0"/>
          <c:showPercent val="0"/>
          <c:showBubbleSize val="0"/>
        </c:dLbls>
        <c:axId val="143528424"/>
        <c:axId val="455665920"/>
      </c:scatterChart>
      <c:valAx>
        <c:axId val="143528424"/>
        <c:scaling>
          <c:orientation val="minMax"/>
          <c:max val="13.2"/>
          <c:min val="6.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55665920"/>
        <c:crosses val="autoZero"/>
        <c:crossBetween val="midCat"/>
      </c:valAx>
      <c:valAx>
        <c:axId val="455665920"/>
        <c:scaling>
          <c:orientation val="minMax"/>
          <c:max val="94"/>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3528424"/>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鳥取県江府町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近年実施した大規模事業に係る町債の償還が始まったことで、元利償還金は増加している。また、今後は新庁舎建設事業等の大規模事業による借入の影響で、さらに一時的に上昇することが見込まれる。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新庁舎建設事業等で借り入れる町債は交付税に算入されるものであるが、公債費率の上昇等を鑑みるに、新規事業での更なる借入れは慎重かつ適正に管理しなければならない。</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対象となる積立は行っていない。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鳥取県江府町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一部事務組合、公営企業会計等の建設改修に伴う負担、また新庁舎建設事業等に係る負担もあり、将来負担額は増加が見込まれる。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将来負担のためにも基金等の確保が重要であり、新規発行債も抑制していく必要がある。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鳥取県江府町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収入が見込みを下回ったため、財政調整基金への積立が行えず、またふるさと応援基金を除くその他基金についても積立を行えなかったため、増減はほとんどなかった。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標準財政規模程度までの増額を目指す。公共施設等建設基金は、今後新庁舎建設事業において財源として取り崩す予定である。ふるさと応援基金については更なる寄付を募り、増額を目指す。その他基金については現状維持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江府町庁舎建設基金：庁舎の整備に要する経費の財源として充当する。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公共施設等建設基金：社会福祉施設、社会教育施設、学校、その他これらに関する施設で、町が設置するものの建設費に充当する。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ふるさと応援基金：ふるさと納税による寄付を積み立て、自然環境の保全、子育て支援、教育環境の充実等の事業に充当する。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福祉基金：高齢化社会に備え、地域における福祉活動の推進及び生活環境の形成等を図る経費に充当する。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いきいき基金：次世代を担う人材育成、文化、芸術活動、産業振興の活性化を図る経費に充当する。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環境美化推進基金：地域の主体的、総合的な取組を支援することにより地域の連帯を深め、あわせて地域の活性化を図る経費に充当する。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ふるさと応援基金：ふるさと納税の寄付金を原資として、１０百万円を積み立て、事業の財源として２百万円を取り崩した。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江府町庁舎建設基金：庁舎建設の財源とするため、令和２年度まで計画的に取崩しを行う。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公共施設等建設基金：一部を庁舎建設の財源とするため取り崩す。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ふるさと応援基金：寄付額の増加を推進する。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その他の基金については、現状維持とする。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収入が見込みを下回ったため、増額することが叶わなかった。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近年多発する自然災害等による緊急の支出にも対応できるよう、標準財政規模程度まで増額する。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近年発生した利息額のみを増額した。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今後、増額の予定はない。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鳥取県江府町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2,941
2,928
124.52
3,271,641
3,171,191
81,005
2,034,934
3,758,977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12.6
71.3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00000000-0008-0000-0D00-000023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00000000-0008-0000-0D00-00002F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これまでに取得した資産から生じる減価償却費の増加が影響しており、町が所有する有形固定資産の老朽化が進んでいる。</a:t>
          </a:r>
        </a:p>
        <a:p>
          <a:r>
            <a:rPr kumimoji="1" lang="ja-JP" altLang="en-US" sz="1100">
              <a:latin typeface="ＭＳ Ｐゴシック" panose="020B0600070205080204" pitchFamily="50" charset="-128"/>
              <a:ea typeface="ＭＳ Ｐゴシック" panose="020B0600070205080204" pitchFamily="50" charset="-128"/>
            </a:rPr>
            <a:t>　類似団体より高い水準にあるため、資産種別ごとの分析及び優先順位付けを行い、計画的な資産更新及び除却を行っていく必要がある。</a:t>
          </a: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00000000-0008-0000-0D00-000030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00000000-0008-0000-0D00-000031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00000000-0008-0000-0D00-000032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a:extLst>
            <a:ext uri="{FF2B5EF4-FFF2-40B4-BE49-F238E27FC236}">
              <a16:creationId xmlns:a16="http://schemas.microsoft.com/office/drawing/2014/main" id="{00000000-0008-0000-0D00-000033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a:extLst>
            <a:ext uri="{FF2B5EF4-FFF2-40B4-BE49-F238E27FC236}">
              <a16:creationId xmlns:a16="http://schemas.microsoft.com/office/drawing/2014/main" id="{00000000-0008-0000-0D00-000034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a:extLst>
            <a:ext uri="{FF2B5EF4-FFF2-40B4-BE49-F238E27FC236}">
              <a16:creationId xmlns:a16="http://schemas.microsoft.com/office/drawing/2014/main" id="{00000000-0008-0000-0D00-000035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a:extLst>
            <a:ext uri="{FF2B5EF4-FFF2-40B4-BE49-F238E27FC236}">
              <a16:creationId xmlns:a16="http://schemas.microsoft.com/office/drawing/2014/main" id="{00000000-0008-0000-0D00-000036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a:extLst>
            <a:ext uri="{FF2B5EF4-FFF2-40B4-BE49-F238E27FC236}">
              <a16:creationId xmlns:a16="http://schemas.microsoft.com/office/drawing/2014/main" id="{00000000-0008-0000-0D00-000037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a:extLst>
            <a:ext uri="{FF2B5EF4-FFF2-40B4-BE49-F238E27FC236}">
              <a16:creationId xmlns:a16="http://schemas.microsoft.com/office/drawing/2014/main" id="{00000000-0008-0000-0D00-000038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a:extLst>
            <a:ext uri="{FF2B5EF4-FFF2-40B4-BE49-F238E27FC236}">
              <a16:creationId xmlns:a16="http://schemas.microsoft.com/office/drawing/2014/main" id="{00000000-0008-0000-0D00-000039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a:extLst>
            <a:ext uri="{FF2B5EF4-FFF2-40B4-BE49-F238E27FC236}">
              <a16:creationId xmlns:a16="http://schemas.microsoft.com/office/drawing/2014/main" id="{00000000-0008-0000-0D00-00003A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a:extLst>
            <a:ext uri="{FF2B5EF4-FFF2-40B4-BE49-F238E27FC236}">
              <a16:creationId xmlns:a16="http://schemas.microsoft.com/office/drawing/2014/main" id="{00000000-0008-0000-0D00-00003B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a:extLst>
            <a:ext uri="{FF2B5EF4-FFF2-40B4-BE49-F238E27FC236}">
              <a16:creationId xmlns:a16="http://schemas.microsoft.com/office/drawing/2014/main" id="{00000000-0008-0000-0D00-00003C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a:extLst>
            <a:ext uri="{FF2B5EF4-FFF2-40B4-BE49-F238E27FC236}">
              <a16:creationId xmlns:a16="http://schemas.microsoft.com/office/drawing/2014/main" id="{00000000-0008-0000-0D00-00003D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a:extLst>
            <a:ext uri="{FF2B5EF4-FFF2-40B4-BE49-F238E27FC236}">
              <a16:creationId xmlns:a16="http://schemas.microsoft.com/office/drawing/2014/main" id="{00000000-0008-0000-0D00-00003E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a:extLst>
            <a:ext uri="{FF2B5EF4-FFF2-40B4-BE49-F238E27FC236}">
              <a16:creationId xmlns:a16="http://schemas.microsoft.com/office/drawing/2014/main" id="{00000000-0008-0000-0D00-00003F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a:extLst>
            <a:ext uri="{FF2B5EF4-FFF2-40B4-BE49-F238E27FC236}">
              <a16:creationId xmlns:a16="http://schemas.microsoft.com/office/drawing/2014/main" id="{00000000-0008-0000-0D00-000040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a:extLst>
            <a:ext uri="{FF2B5EF4-FFF2-40B4-BE49-F238E27FC236}">
              <a16:creationId xmlns:a16="http://schemas.microsoft.com/office/drawing/2014/main" id="{00000000-0008-0000-0D00-000041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24221</xdr:rowOff>
    </xdr:from>
    <xdr:to>
      <xdr:col>23</xdr:col>
      <xdr:colOff>85090</xdr:colOff>
      <xdr:row>35</xdr:row>
      <xdr:rowOff>28212</xdr:rowOff>
    </xdr:to>
    <xdr:cxnSp macro="">
      <xdr:nvCxnSpPr>
        <xdr:cNvPr id="66" name="直線コネクタ 65">
          <a:extLst>
            <a:ext uri="{FF2B5EF4-FFF2-40B4-BE49-F238E27FC236}">
              <a16:creationId xmlns:a16="http://schemas.microsoft.com/office/drawing/2014/main" id="{00000000-0008-0000-0D00-000042000000}"/>
            </a:ext>
          </a:extLst>
        </xdr:cNvPr>
        <xdr:cNvCxnSpPr/>
      </xdr:nvCxnSpPr>
      <xdr:spPr>
        <a:xfrm flipV="1">
          <a:off x="4760595" y="5424896"/>
          <a:ext cx="1270" cy="137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32039</xdr:rowOff>
    </xdr:from>
    <xdr:ext cx="405111" cy="259045"/>
    <xdr:sp macro="" textlink="">
      <xdr:nvSpPr>
        <xdr:cNvPr id="67" name="有形固定資産減価償却率最小値テキスト">
          <a:extLst>
            <a:ext uri="{FF2B5EF4-FFF2-40B4-BE49-F238E27FC236}">
              <a16:creationId xmlns:a16="http://schemas.microsoft.com/office/drawing/2014/main" id="{00000000-0008-0000-0D00-000043000000}"/>
            </a:ext>
          </a:extLst>
        </xdr:cNvPr>
        <xdr:cNvSpPr txBox="1"/>
      </xdr:nvSpPr>
      <xdr:spPr>
        <a:xfrm>
          <a:off x="4813300" y="6804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28212</xdr:rowOff>
    </xdr:from>
    <xdr:to>
      <xdr:col>23</xdr:col>
      <xdr:colOff>174625</xdr:colOff>
      <xdr:row>35</xdr:row>
      <xdr:rowOff>28212</xdr:rowOff>
    </xdr:to>
    <xdr:cxnSp macro="">
      <xdr:nvCxnSpPr>
        <xdr:cNvPr id="68" name="直線コネクタ 67">
          <a:extLst>
            <a:ext uri="{FF2B5EF4-FFF2-40B4-BE49-F238E27FC236}">
              <a16:creationId xmlns:a16="http://schemas.microsoft.com/office/drawing/2014/main" id="{00000000-0008-0000-0D00-000044000000}"/>
            </a:ext>
          </a:extLst>
        </xdr:cNvPr>
        <xdr:cNvCxnSpPr/>
      </xdr:nvCxnSpPr>
      <xdr:spPr>
        <a:xfrm>
          <a:off x="4673600" y="680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142348</xdr:rowOff>
    </xdr:from>
    <xdr:ext cx="405111" cy="259045"/>
    <xdr:sp macro="" textlink="">
      <xdr:nvSpPr>
        <xdr:cNvPr id="69" name="有形固定資産減価償却率最大値テキスト">
          <a:extLst>
            <a:ext uri="{FF2B5EF4-FFF2-40B4-BE49-F238E27FC236}">
              <a16:creationId xmlns:a16="http://schemas.microsoft.com/office/drawing/2014/main" id="{00000000-0008-0000-0D00-000045000000}"/>
            </a:ext>
          </a:extLst>
        </xdr:cNvPr>
        <xdr:cNvSpPr txBox="1"/>
      </xdr:nvSpPr>
      <xdr:spPr>
        <a:xfrm>
          <a:off x="4813300" y="5200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24221</xdr:rowOff>
    </xdr:from>
    <xdr:to>
      <xdr:col>23</xdr:col>
      <xdr:colOff>174625</xdr:colOff>
      <xdr:row>27</xdr:row>
      <xdr:rowOff>24221</xdr:rowOff>
    </xdr:to>
    <xdr:cxnSp macro="">
      <xdr:nvCxnSpPr>
        <xdr:cNvPr id="70" name="直線コネクタ 69">
          <a:extLst>
            <a:ext uri="{FF2B5EF4-FFF2-40B4-BE49-F238E27FC236}">
              <a16:creationId xmlns:a16="http://schemas.microsoft.com/office/drawing/2014/main" id="{00000000-0008-0000-0D00-000046000000}"/>
            </a:ext>
          </a:extLst>
        </xdr:cNvPr>
        <xdr:cNvCxnSpPr/>
      </xdr:nvCxnSpPr>
      <xdr:spPr>
        <a:xfrm>
          <a:off x="4673600" y="5424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102433</xdr:rowOff>
    </xdr:from>
    <xdr:ext cx="405111" cy="259045"/>
    <xdr:sp macro="" textlink="">
      <xdr:nvSpPr>
        <xdr:cNvPr id="71" name="有形固定資産減価償却率平均値テキスト">
          <a:extLst>
            <a:ext uri="{FF2B5EF4-FFF2-40B4-BE49-F238E27FC236}">
              <a16:creationId xmlns:a16="http://schemas.microsoft.com/office/drawing/2014/main" id="{00000000-0008-0000-0D00-000047000000}"/>
            </a:ext>
          </a:extLst>
        </xdr:cNvPr>
        <xdr:cNvSpPr txBox="1"/>
      </xdr:nvSpPr>
      <xdr:spPr>
        <a:xfrm>
          <a:off x="4813300" y="58460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124006</xdr:rowOff>
    </xdr:from>
    <xdr:to>
      <xdr:col>23</xdr:col>
      <xdr:colOff>136525</xdr:colOff>
      <xdr:row>30</xdr:row>
      <xdr:rowOff>54156</xdr:rowOff>
    </xdr:to>
    <xdr:sp macro="" textlink="">
      <xdr:nvSpPr>
        <xdr:cNvPr id="72" name="フローチャート: 判断 71">
          <a:extLst>
            <a:ext uri="{FF2B5EF4-FFF2-40B4-BE49-F238E27FC236}">
              <a16:creationId xmlns:a16="http://schemas.microsoft.com/office/drawing/2014/main" id="{00000000-0008-0000-0D00-000048000000}"/>
            </a:ext>
          </a:extLst>
        </xdr:cNvPr>
        <xdr:cNvSpPr/>
      </xdr:nvSpPr>
      <xdr:spPr>
        <a:xfrm>
          <a:off x="4711700" y="5867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157933</xdr:rowOff>
    </xdr:from>
    <xdr:to>
      <xdr:col>19</xdr:col>
      <xdr:colOff>187325</xdr:colOff>
      <xdr:row>30</xdr:row>
      <xdr:rowOff>88083</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4000500" y="590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26579</xdr:rowOff>
    </xdr:from>
    <xdr:to>
      <xdr:col>15</xdr:col>
      <xdr:colOff>187325</xdr:colOff>
      <xdr:row>30</xdr:row>
      <xdr:rowOff>128179</xdr:rowOff>
    </xdr:to>
    <xdr:sp macro="" textlink="">
      <xdr:nvSpPr>
        <xdr:cNvPr id="74" name="フローチャート: 判断 73">
          <a:extLst>
            <a:ext uri="{FF2B5EF4-FFF2-40B4-BE49-F238E27FC236}">
              <a16:creationId xmlns:a16="http://schemas.microsoft.com/office/drawing/2014/main" id="{00000000-0008-0000-0D00-00004A000000}"/>
            </a:ext>
          </a:extLst>
        </xdr:cNvPr>
        <xdr:cNvSpPr/>
      </xdr:nvSpPr>
      <xdr:spPr>
        <a:xfrm>
          <a:off x="3238500" y="5941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91349</xdr:rowOff>
    </xdr:from>
    <xdr:to>
      <xdr:col>11</xdr:col>
      <xdr:colOff>187325</xdr:colOff>
      <xdr:row>31</xdr:row>
      <xdr:rowOff>21499</xdr:rowOff>
    </xdr:to>
    <xdr:sp macro="" textlink="">
      <xdr:nvSpPr>
        <xdr:cNvPr id="75" name="フローチャート: 判断 74">
          <a:extLst>
            <a:ext uri="{FF2B5EF4-FFF2-40B4-BE49-F238E27FC236}">
              <a16:creationId xmlns:a16="http://schemas.microsoft.com/office/drawing/2014/main" id="{00000000-0008-0000-0D00-00004B000000}"/>
            </a:ext>
          </a:extLst>
        </xdr:cNvPr>
        <xdr:cNvSpPr/>
      </xdr:nvSpPr>
      <xdr:spPr>
        <a:xfrm>
          <a:off x="2476500" y="600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D00-00004C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D00-00004D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D00-00004F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D00-000050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9888</xdr:rowOff>
    </xdr:from>
    <xdr:to>
      <xdr:col>23</xdr:col>
      <xdr:colOff>136525</xdr:colOff>
      <xdr:row>29</xdr:row>
      <xdr:rowOff>111488</xdr:rowOff>
    </xdr:to>
    <xdr:sp macro="" textlink="">
      <xdr:nvSpPr>
        <xdr:cNvPr id="81" name="楕円 80">
          <a:extLst>
            <a:ext uri="{FF2B5EF4-FFF2-40B4-BE49-F238E27FC236}">
              <a16:creationId xmlns:a16="http://schemas.microsoft.com/office/drawing/2014/main" id="{00000000-0008-0000-0D00-000051000000}"/>
            </a:ext>
          </a:extLst>
        </xdr:cNvPr>
        <xdr:cNvSpPr/>
      </xdr:nvSpPr>
      <xdr:spPr>
        <a:xfrm>
          <a:off x="4711700" y="575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32765</xdr:rowOff>
    </xdr:from>
    <xdr:ext cx="405111" cy="259045"/>
    <xdr:sp macro="" textlink="">
      <xdr:nvSpPr>
        <xdr:cNvPr id="82" name="有形固定資産減価償却率該当値テキスト">
          <a:extLst>
            <a:ext uri="{FF2B5EF4-FFF2-40B4-BE49-F238E27FC236}">
              <a16:creationId xmlns:a16="http://schemas.microsoft.com/office/drawing/2014/main" id="{00000000-0008-0000-0D00-000052000000}"/>
            </a:ext>
          </a:extLst>
        </xdr:cNvPr>
        <xdr:cNvSpPr txBox="1"/>
      </xdr:nvSpPr>
      <xdr:spPr>
        <a:xfrm>
          <a:off x="4813300" y="5604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65405</xdr:rowOff>
    </xdr:from>
    <xdr:to>
      <xdr:col>19</xdr:col>
      <xdr:colOff>187325</xdr:colOff>
      <xdr:row>29</xdr:row>
      <xdr:rowOff>167005</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4000500" y="580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60688</xdr:rowOff>
    </xdr:from>
    <xdr:to>
      <xdr:col>23</xdr:col>
      <xdr:colOff>85725</xdr:colOff>
      <xdr:row>29</xdr:row>
      <xdr:rowOff>116205</xdr:rowOff>
    </xdr:to>
    <xdr:cxnSp macro="">
      <xdr:nvCxnSpPr>
        <xdr:cNvPr id="84" name="直線コネクタ 83">
          <a:extLst>
            <a:ext uri="{FF2B5EF4-FFF2-40B4-BE49-F238E27FC236}">
              <a16:creationId xmlns:a16="http://schemas.microsoft.com/office/drawing/2014/main" id="{00000000-0008-0000-0D00-000054000000}"/>
            </a:ext>
          </a:extLst>
        </xdr:cNvPr>
        <xdr:cNvCxnSpPr/>
      </xdr:nvCxnSpPr>
      <xdr:spPr>
        <a:xfrm flipV="1">
          <a:off x="4051300" y="5804263"/>
          <a:ext cx="711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68489</xdr:rowOff>
    </xdr:from>
    <xdr:to>
      <xdr:col>15</xdr:col>
      <xdr:colOff>187325</xdr:colOff>
      <xdr:row>29</xdr:row>
      <xdr:rowOff>170089</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3238500" y="5812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116205</xdr:rowOff>
    </xdr:from>
    <xdr:to>
      <xdr:col>19</xdr:col>
      <xdr:colOff>136525</xdr:colOff>
      <xdr:row>29</xdr:row>
      <xdr:rowOff>119289</xdr:rowOff>
    </xdr:to>
    <xdr:cxnSp macro="">
      <xdr:nvCxnSpPr>
        <xdr:cNvPr id="86" name="直線コネクタ 85">
          <a:extLst>
            <a:ext uri="{FF2B5EF4-FFF2-40B4-BE49-F238E27FC236}">
              <a16:creationId xmlns:a16="http://schemas.microsoft.com/office/drawing/2014/main" id="{00000000-0008-0000-0D00-000056000000}"/>
            </a:ext>
          </a:extLst>
        </xdr:cNvPr>
        <xdr:cNvCxnSpPr/>
      </xdr:nvCxnSpPr>
      <xdr:spPr>
        <a:xfrm flipV="1">
          <a:off x="3289300" y="5859780"/>
          <a:ext cx="762000" cy="3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42001</xdr:rowOff>
    </xdr:from>
    <xdr:to>
      <xdr:col>11</xdr:col>
      <xdr:colOff>187325</xdr:colOff>
      <xdr:row>30</xdr:row>
      <xdr:rowOff>143601</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2476500" y="595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119289</xdr:rowOff>
    </xdr:from>
    <xdr:to>
      <xdr:col>15</xdr:col>
      <xdr:colOff>136525</xdr:colOff>
      <xdr:row>30</xdr:row>
      <xdr:rowOff>92801</xdr:rowOff>
    </xdr:to>
    <xdr:cxnSp macro="">
      <xdr:nvCxnSpPr>
        <xdr:cNvPr id="88" name="直線コネクタ 87">
          <a:extLst>
            <a:ext uri="{FF2B5EF4-FFF2-40B4-BE49-F238E27FC236}">
              <a16:creationId xmlns:a16="http://schemas.microsoft.com/office/drawing/2014/main" id="{00000000-0008-0000-0D00-000058000000}"/>
            </a:ext>
          </a:extLst>
        </xdr:cNvPr>
        <xdr:cNvCxnSpPr/>
      </xdr:nvCxnSpPr>
      <xdr:spPr>
        <a:xfrm flipV="1">
          <a:off x="2527300" y="5862864"/>
          <a:ext cx="762000" cy="144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79210</xdr:rowOff>
    </xdr:from>
    <xdr:ext cx="405111" cy="259045"/>
    <xdr:sp macro="" textlink="">
      <xdr:nvSpPr>
        <xdr:cNvPr id="89" name="n_1aveValue有形固定資産減価償却率">
          <a:extLst>
            <a:ext uri="{FF2B5EF4-FFF2-40B4-BE49-F238E27FC236}">
              <a16:creationId xmlns:a16="http://schemas.microsoft.com/office/drawing/2014/main" id="{00000000-0008-0000-0D00-000059000000}"/>
            </a:ext>
          </a:extLst>
        </xdr:cNvPr>
        <xdr:cNvSpPr txBox="1"/>
      </xdr:nvSpPr>
      <xdr:spPr>
        <a:xfrm>
          <a:off x="3836044" y="5994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119306</xdr:rowOff>
    </xdr:from>
    <xdr:ext cx="405111" cy="259045"/>
    <xdr:sp macro="" textlink="">
      <xdr:nvSpPr>
        <xdr:cNvPr id="90" name="n_2aveValue有形固定資産減価償却率">
          <a:extLst>
            <a:ext uri="{FF2B5EF4-FFF2-40B4-BE49-F238E27FC236}">
              <a16:creationId xmlns:a16="http://schemas.microsoft.com/office/drawing/2014/main" id="{00000000-0008-0000-0D00-00005A000000}"/>
            </a:ext>
          </a:extLst>
        </xdr:cNvPr>
        <xdr:cNvSpPr txBox="1"/>
      </xdr:nvSpPr>
      <xdr:spPr>
        <a:xfrm>
          <a:off x="3086744" y="6034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12626</xdr:rowOff>
    </xdr:from>
    <xdr:ext cx="405111" cy="259045"/>
    <xdr:sp macro="" textlink="">
      <xdr:nvSpPr>
        <xdr:cNvPr id="91" name="n_3aveValue有形固定資産減価償却率">
          <a:extLst>
            <a:ext uri="{FF2B5EF4-FFF2-40B4-BE49-F238E27FC236}">
              <a16:creationId xmlns:a16="http://schemas.microsoft.com/office/drawing/2014/main" id="{00000000-0008-0000-0D00-00005B000000}"/>
            </a:ext>
          </a:extLst>
        </xdr:cNvPr>
        <xdr:cNvSpPr txBox="1"/>
      </xdr:nvSpPr>
      <xdr:spPr>
        <a:xfrm>
          <a:off x="2324744" y="6099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12082</xdr:rowOff>
    </xdr:from>
    <xdr:ext cx="405111" cy="259045"/>
    <xdr:sp macro="" textlink="">
      <xdr:nvSpPr>
        <xdr:cNvPr id="92" name="n_1mainValue有形固定資産減価償却率">
          <a:extLst>
            <a:ext uri="{FF2B5EF4-FFF2-40B4-BE49-F238E27FC236}">
              <a16:creationId xmlns:a16="http://schemas.microsoft.com/office/drawing/2014/main" id="{00000000-0008-0000-0D00-00005C000000}"/>
            </a:ext>
          </a:extLst>
        </xdr:cNvPr>
        <xdr:cNvSpPr txBox="1"/>
      </xdr:nvSpPr>
      <xdr:spPr>
        <a:xfrm>
          <a:off x="3836044" y="558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15166</xdr:rowOff>
    </xdr:from>
    <xdr:ext cx="405111" cy="259045"/>
    <xdr:sp macro="" textlink="">
      <xdr:nvSpPr>
        <xdr:cNvPr id="93" name="n_2mainValue有形固定資産減価償却率">
          <a:extLst>
            <a:ext uri="{FF2B5EF4-FFF2-40B4-BE49-F238E27FC236}">
              <a16:creationId xmlns:a16="http://schemas.microsoft.com/office/drawing/2014/main" id="{00000000-0008-0000-0D00-00005D000000}"/>
            </a:ext>
          </a:extLst>
        </xdr:cNvPr>
        <xdr:cNvSpPr txBox="1"/>
      </xdr:nvSpPr>
      <xdr:spPr>
        <a:xfrm>
          <a:off x="3086744" y="5587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160128</xdr:rowOff>
    </xdr:from>
    <xdr:ext cx="405111" cy="259045"/>
    <xdr:sp macro="" textlink="">
      <xdr:nvSpPr>
        <xdr:cNvPr id="94" name="n_3mainValue有形固定資産減価償却率">
          <a:extLst>
            <a:ext uri="{FF2B5EF4-FFF2-40B4-BE49-F238E27FC236}">
              <a16:creationId xmlns:a16="http://schemas.microsoft.com/office/drawing/2014/main" id="{00000000-0008-0000-0D00-00005E000000}"/>
            </a:ext>
          </a:extLst>
        </xdr:cNvPr>
        <xdr:cNvSpPr txBox="1"/>
      </xdr:nvSpPr>
      <xdr:spPr>
        <a:xfrm>
          <a:off x="2324744" y="573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a:extLst>
            <a:ext uri="{FF2B5EF4-FFF2-40B4-BE49-F238E27FC236}">
              <a16:creationId xmlns:a16="http://schemas.microsoft.com/office/drawing/2014/main" id="{00000000-0008-0000-0D00-00005F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a:extLst>
            <a:ext uri="{FF2B5EF4-FFF2-40B4-BE49-F238E27FC236}">
              <a16:creationId xmlns:a16="http://schemas.microsoft.com/office/drawing/2014/main" id="{00000000-0008-0000-0D00-000060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a:extLst>
            <a:ext uri="{FF2B5EF4-FFF2-40B4-BE49-F238E27FC236}">
              <a16:creationId xmlns:a16="http://schemas.microsoft.com/office/drawing/2014/main" id="{00000000-0008-0000-0D00-000061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[ 654.9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a:extLst>
            <a:ext uri="{FF2B5EF4-FFF2-40B4-BE49-F238E27FC236}">
              <a16:creationId xmlns:a16="http://schemas.microsoft.com/office/drawing/2014/main" id="{00000000-0008-0000-0D00-000062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a:extLst>
            <a:ext uri="{FF2B5EF4-FFF2-40B4-BE49-F238E27FC236}">
              <a16:creationId xmlns:a16="http://schemas.microsoft.com/office/drawing/2014/main" id="{00000000-0008-0000-0D00-00006B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全国平均、県平均並みではあるが類似団体と比べて高くなっている。</a:t>
          </a:r>
        </a:p>
        <a:p>
          <a:r>
            <a:rPr kumimoji="1" lang="ja-JP" altLang="en-US" sz="1100">
              <a:latin typeface="ＭＳ Ｐゴシック" panose="020B0600070205080204" pitchFamily="50" charset="-128"/>
              <a:ea typeface="ＭＳ Ｐゴシック" panose="020B0600070205080204" pitchFamily="50" charset="-128"/>
            </a:rPr>
            <a:t>　一部事務組合、公営事業会計等の建設改修に伴う負担により起債残高が増加している。</a:t>
          </a:r>
        </a:p>
        <a:p>
          <a:r>
            <a:rPr kumimoji="1" lang="ja-JP" altLang="en-US" sz="1100">
              <a:latin typeface="ＭＳ Ｐゴシック" panose="020B0600070205080204" pitchFamily="50" charset="-128"/>
              <a:ea typeface="ＭＳ Ｐゴシック" panose="020B0600070205080204" pitchFamily="50" charset="-128"/>
            </a:rPr>
            <a:t>　今後も新庁舎建設及びデジタル防災無線整備に係る負担により起債残高の増加が見込まれる。そのため、将来負担のためにも基金等の確保が重要であり、新規発行債も抑制していく必要がある。</a:t>
          </a:r>
        </a:p>
      </xdr:txBody>
    </xdr:sp>
    <xdr:clientData/>
  </xdr:twoCellAnchor>
  <xdr:oneCellAnchor>
    <xdr:from>
      <xdr:col>57</xdr:col>
      <xdr:colOff>111125</xdr:colOff>
      <xdr:row>23</xdr:row>
      <xdr:rowOff>47625</xdr:rowOff>
    </xdr:from>
    <xdr:ext cx="349839" cy="225703"/>
    <xdr:sp macro="" textlink="">
      <xdr:nvSpPr>
        <xdr:cNvPr id="108" name="テキスト ボックス 107">
          <a:extLst>
            <a:ext uri="{FF2B5EF4-FFF2-40B4-BE49-F238E27FC236}">
              <a16:creationId xmlns:a16="http://schemas.microsoft.com/office/drawing/2014/main" id="{00000000-0008-0000-0D00-00006C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a:extLst>
            <a:ext uri="{FF2B5EF4-FFF2-40B4-BE49-F238E27FC236}">
              <a16:creationId xmlns:a16="http://schemas.microsoft.com/office/drawing/2014/main" id="{00000000-0008-0000-0D00-00006D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0" name="直線コネクタ 109">
          <a:extLst>
            <a:ext uri="{FF2B5EF4-FFF2-40B4-BE49-F238E27FC236}">
              <a16:creationId xmlns:a16="http://schemas.microsoft.com/office/drawing/2014/main" id="{00000000-0008-0000-0D00-00006E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1" name="テキスト ボックス 110">
          <a:extLst>
            <a:ext uri="{FF2B5EF4-FFF2-40B4-BE49-F238E27FC236}">
              <a16:creationId xmlns:a16="http://schemas.microsoft.com/office/drawing/2014/main" id="{00000000-0008-0000-0D00-00006F000000}"/>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2" name="直線コネクタ 111">
          <a:extLst>
            <a:ext uri="{FF2B5EF4-FFF2-40B4-BE49-F238E27FC236}">
              <a16:creationId xmlns:a16="http://schemas.microsoft.com/office/drawing/2014/main" id="{00000000-0008-0000-0D00-000070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3" name="テキスト ボックス 112">
          <a:extLst>
            <a:ext uri="{FF2B5EF4-FFF2-40B4-BE49-F238E27FC236}">
              <a16:creationId xmlns:a16="http://schemas.microsoft.com/office/drawing/2014/main" id="{00000000-0008-0000-0D00-000071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4" name="直線コネクタ 113">
          <a:extLst>
            <a:ext uri="{FF2B5EF4-FFF2-40B4-BE49-F238E27FC236}">
              <a16:creationId xmlns:a16="http://schemas.microsoft.com/office/drawing/2014/main" id="{00000000-0008-0000-0D00-000072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5" name="テキスト ボックス 114">
          <a:extLst>
            <a:ext uri="{FF2B5EF4-FFF2-40B4-BE49-F238E27FC236}">
              <a16:creationId xmlns:a16="http://schemas.microsoft.com/office/drawing/2014/main" id="{00000000-0008-0000-0D00-000073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6" name="直線コネクタ 115">
          <a:extLst>
            <a:ext uri="{FF2B5EF4-FFF2-40B4-BE49-F238E27FC236}">
              <a16:creationId xmlns:a16="http://schemas.microsoft.com/office/drawing/2014/main" id="{00000000-0008-0000-0D00-000074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7" name="テキスト ボックス 116">
          <a:extLst>
            <a:ext uri="{FF2B5EF4-FFF2-40B4-BE49-F238E27FC236}">
              <a16:creationId xmlns:a16="http://schemas.microsoft.com/office/drawing/2014/main" id="{00000000-0008-0000-0D00-000075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8" name="直線コネクタ 117">
          <a:extLst>
            <a:ext uri="{FF2B5EF4-FFF2-40B4-BE49-F238E27FC236}">
              <a16:creationId xmlns:a16="http://schemas.microsoft.com/office/drawing/2014/main" id="{00000000-0008-0000-0D00-000076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9" name="テキスト ボックス 118">
          <a:extLst>
            <a:ext uri="{FF2B5EF4-FFF2-40B4-BE49-F238E27FC236}">
              <a16:creationId xmlns:a16="http://schemas.microsoft.com/office/drawing/2014/main" id="{00000000-0008-0000-0D00-000077000000}"/>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a:extLst>
            <a:ext uri="{FF2B5EF4-FFF2-40B4-BE49-F238E27FC236}">
              <a16:creationId xmlns:a16="http://schemas.microsoft.com/office/drawing/2014/main" id="{00000000-0008-0000-0D00-000078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1" name="テキスト ボックス 120">
          <a:extLst>
            <a:ext uri="{FF2B5EF4-FFF2-40B4-BE49-F238E27FC236}">
              <a16:creationId xmlns:a16="http://schemas.microsoft.com/office/drawing/2014/main" id="{00000000-0008-0000-0D00-000079000000}"/>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a:extLst>
            <a:ext uri="{FF2B5EF4-FFF2-40B4-BE49-F238E27FC236}">
              <a16:creationId xmlns:a16="http://schemas.microsoft.com/office/drawing/2014/main" id="{00000000-0008-0000-0D00-00007A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114025</xdr:rowOff>
    </xdr:from>
    <xdr:to>
      <xdr:col>76</xdr:col>
      <xdr:colOff>21589</xdr:colOff>
      <xdr:row>34</xdr:row>
      <xdr:rowOff>151342</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flipV="1">
          <a:off x="14793595" y="5514700"/>
          <a:ext cx="1269" cy="1237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4" name="債務償還比率最小値テキスト">
          <a:extLst>
            <a:ext uri="{FF2B5EF4-FFF2-40B4-BE49-F238E27FC236}">
              <a16:creationId xmlns:a16="http://schemas.microsoft.com/office/drawing/2014/main" id="{00000000-0008-0000-0D00-00007C000000}"/>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60702</xdr:rowOff>
    </xdr:from>
    <xdr:ext cx="560923" cy="259045"/>
    <xdr:sp macro="" textlink="">
      <xdr:nvSpPr>
        <xdr:cNvPr id="126" name="債務償還比率最大値テキスト">
          <a:extLst>
            <a:ext uri="{FF2B5EF4-FFF2-40B4-BE49-F238E27FC236}">
              <a16:creationId xmlns:a16="http://schemas.microsoft.com/office/drawing/2014/main" id="{00000000-0008-0000-0D00-00007E000000}"/>
            </a:ext>
          </a:extLst>
        </xdr:cNvPr>
        <xdr:cNvSpPr txBox="1"/>
      </xdr:nvSpPr>
      <xdr:spPr>
        <a:xfrm>
          <a:off x="14846300" y="528992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114025</xdr:rowOff>
    </xdr:from>
    <xdr:to>
      <xdr:col>76</xdr:col>
      <xdr:colOff>111125</xdr:colOff>
      <xdr:row>27</xdr:row>
      <xdr:rowOff>114025</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4706600" y="551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90702</xdr:rowOff>
    </xdr:from>
    <xdr:ext cx="469744" cy="259045"/>
    <xdr:sp macro="" textlink="">
      <xdr:nvSpPr>
        <xdr:cNvPr id="128" name="債務償還比率平均値テキスト">
          <a:extLst>
            <a:ext uri="{FF2B5EF4-FFF2-40B4-BE49-F238E27FC236}">
              <a16:creationId xmlns:a16="http://schemas.microsoft.com/office/drawing/2014/main" id="{00000000-0008-0000-0D00-000080000000}"/>
            </a:ext>
          </a:extLst>
        </xdr:cNvPr>
        <xdr:cNvSpPr txBox="1"/>
      </xdr:nvSpPr>
      <xdr:spPr>
        <a:xfrm>
          <a:off x="14846300" y="6348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112275</xdr:rowOff>
    </xdr:from>
    <xdr:to>
      <xdr:col>76</xdr:col>
      <xdr:colOff>73025</xdr:colOff>
      <xdr:row>33</xdr:row>
      <xdr:rowOff>42425</xdr:rowOff>
    </xdr:to>
    <xdr:sp macro="" textlink="">
      <xdr:nvSpPr>
        <xdr:cNvPr id="129" name="フローチャート: 判断 128">
          <a:extLst>
            <a:ext uri="{FF2B5EF4-FFF2-40B4-BE49-F238E27FC236}">
              <a16:creationId xmlns:a16="http://schemas.microsoft.com/office/drawing/2014/main" id="{00000000-0008-0000-0D00-000081000000}"/>
            </a:ext>
          </a:extLst>
        </xdr:cNvPr>
        <xdr:cNvSpPr/>
      </xdr:nvSpPr>
      <xdr:spPr>
        <a:xfrm>
          <a:off x="14744700" y="637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32</xdr:row>
      <xdr:rowOff>145500</xdr:rowOff>
    </xdr:from>
    <xdr:to>
      <xdr:col>72</xdr:col>
      <xdr:colOff>123825</xdr:colOff>
      <xdr:row>33</xdr:row>
      <xdr:rowOff>75650</xdr:rowOff>
    </xdr:to>
    <xdr:sp macro="" textlink="">
      <xdr:nvSpPr>
        <xdr:cNvPr id="130" name="フローチャート: 判断 129">
          <a:extLst>
            <a:ext uri="{FF2B5EF4-FFF2-40B4-BE49-F238E27FC236}">
              <a16:creationId xmlns:a16="http://schemas.microsoft.com/office/drawing/2014/main" id="{00000000-0008-0000-0D00-000082000000}"/>
            </a:ext>
          </a:extLst>
        </xdr:cNvPr>
        <xdr:cNvSpPr/>
      </xdr:nvSpPr>
      <xdr:spPr>
        <a:xfrm>
          <a:off x="14033500" y="640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00000000-0008-0000-0D00-000083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00000000-0008-0000-0D00-000084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00000000-0008-0000-0D00-000085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00000000-0008-0000-0D00-000086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00000000-0008-0000-0D00-000087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826</xdr:rowOff>
    </xdr:from>
    <xdr:to>
      <xdr:col>76</xdr:col>
      <xdr:colOff>73025</xdr:colOff>
      <xdr:row>30</xdr:row>
      <xdr:rowOff>102426</xdr:rowOff>
    </xdr:to>
    <xdr:sp macro="" textlink="">
      <xdr:nvSpPr>
        <xdr:cNvPr id="136" name="楕円 135">
          <a:extLst>
            <a:ext uri="{FF2B5EF4-FFF2-40B4-BE49-F238E27FC236}">
              <a16:creationId xmlns:a16="http://schemas.microsoft.com/office/drawing/2014/main" id="{00000000-0008-0000-0D00-000088000000}"/>
            </a:ext>
          </a:extLst>
        </xdr:cNvPr>
        <xdr:cNvSpPr/>
      </xdr:nvSpPr>
      <xdr:spPr>
        <a:xfrm>
          <a:off x="14744700" y="5915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23703</xdr:rowOff>
    </xdr:from>
    <xdr:ext cx="469744" cy="259045"/>
    <xdr:sp macro="" textlink="">
      <xdr:nvSpPr>
        <xdr:cNvPr id="137" name="債務償還比率該当値テキスト">
          <a:extLst>
            <a:ext uri="{FF2B5EF4-FFF2-40B4-BE49-F238E27FC236}">
              <a16:creationId xmlns:a16="http://schemas.microsoft.com/office/drawing/2014/main" id="{00000000-0008-0000-0D00-000089000000}"/>
            </a:ext>
          </a:extLst>
        </xdr:cNvPr>
        <xdr:cNvSpPr txBox="1"/>
      </xdr:nvSpPr>
      <xdr:spPr>
        <a:xfrm>
          <a:off x="14846300" y="5767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165319</xdr:rowOff>
    </xdr:from>
    <xdr:to>
      <xdr:col>72</xdr:col>
      <xdr:colOff>123825</xdr:colOff>
      <xdr:row>30</xdr:row>
      <xdr:rowOff>95469</xdr:rowOff>
    </xdr:to>
    <xdr:sp macro="" textlink="">
      <xdr:nvSpPr>
        <xdr:cNvPr id="138" name="楕円 137">
          <a:extLst>
            <a:ext uri="{FF2B5EF4-FFF2-40B4-BE49-F238E27FC236}">
              <a16:creationId xmlns:a16="http://schemas.microsoft.com/office/drawing/2014/main" id="{00000000-0008-0000-0D00-00008A000000}"/>
            </a:ext>
          </a:extLst>
        </xdr:cNvPr>
        <xdr:cNvSpPr/>
      </xdr:nvSpPr>
      <xdr:spPr>
        <a:xfrm>
          <a:off x="14033500" y="5908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44669</xdr:rowOff>
    </xdr:from>
    <xdr:to>
      <xdr:col>76</xdr:col>
      <xdr:colOff>22225</xdr:colOff>
      <xdr:row>30</xdr:row>
      <xdr:rowOff>51626</xdr:rowOff>
    </xdr:to>
    <xdr:cxnSp macro="">
      <xdr:nvCxnSpPr>
        <xdr:cNvPr id="139" name="直線コネクタ 138">
          <a:extLst>
            <a:ext uri="{FF2B5EF4-FFF2-40B4-BE49-F238E27FC236}">
              <a16:creationId xmlns:a16="http://schemas.microsoft.com/office/drawing/2014/main" id="{00000000-0008-0000-0D00-00008B000000}"/>
            </a:ext>
          </a:extLst>
        </xdr:cNvPr>
        <xdr:cNvCxnSpPr/>
      </xdr:nvCxnSpPr>
      <xdr:spPr>
        <a:xfrm>
          <a:off x="14084300" y="5959694"/>
          <a:ext cx="711200" cy="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33</xdr:row>
      <xdr:rowOff>66777</xdr:rowOff>
    </xdr:from>
    <xdr:ext cx="469744" cy="259045"/>
    <xdr:sp macro="" textlink="">
      <xdr:nvSpPr>
        <xdr:cNvPr id="140" name="n_1aveValue債務償還比率">
          <a:extLst>
            <a:ext uri="{FF2B5EF4-FFF2-40B4-BE49-F238E27FC236}">
              <a16:creationId xmlns:a16="http://schemas.microsoft.com/office/drawing/2014/main" id="{00000000-0008-0000-0D00-00008C000000}"/>
            </a:ext>
          </a:extLst>
        </xdr:cNvPr>
        <xdr:cNvSpPr txBox="1"/>
      </xdr:nvSpPr>
      <xdr:spPr>
        <a:xfrm>
          <a:off x="13836727" y="6496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111996</xdr:rowOff>
    </xdr:from>
    <xdr:ext cx="469744" cy="259045"/>
    <xdr:sp macro="" textlink="">
      <xdr:nvSpPr>
        <xdr:cNvPr id="141" name="n_1mainValue債務償還比率">
          <a:extLst>
            <a:ext uri="{FF2B5EF4-FFF2-40B4-BE49-F238E27FC236}">
              <a16:creationId xmlns:a16="http://schemas.microsoft.com/office/drawing/2014/main" id="{00000000-0008-0000-0D00-00008D000000}"/>
            </a:ext>
          </a:extLst>
        </xdr:cNvPr>
        <xdr:cNvSpPr txBox="1"/>
      </xdr:nvSpPr>
      <xdr:spPr>
        <a:xfrm>
          <a:off x="13836727" y="5684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2" name="正方形/長方形 141">
          <a:extLst>
            <a:ext uri="{FF2B5EF4-FFF2-40B4-BE49-F238E27FC236}">
              <a16:creationId xmlns:a16="http://schemas.microsoft.com/office/drawing/2014/main" id="{00000000-0008-0000-0D00-00008E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3" name="正方形/長方形 142">
          <a:extLst>
            <a:ext uri="{FF2B5EF4-FFF2-40B4-BE49-F238E27FC236}">
              <a16:creationId xmlns:a16="http://schemas.microsoft.com/office/drawing/2014/main" id="{00000000-0008-0000-0D00-00008F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4" name="テキスト ボックス 143">
          <a:extLst>
            <a:ext uri="{FF2B5EF4-FFF2-40B4-BE49-F238E27FC236}">
              <a16:creationId xmlns:a16="http://schemas.microsoft.com/office/drawing/2014/main" id="{00000000-0008-0000-0D00-000090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5" name="テキスト ボックス 144">
          <a:extLst>
            <a:ext uri="{FF2B5EF4-FFF2-40B4-BE49-F238E27FC236}">
              <a16:creationId xmlns:a16="http://schemas.microsoft.com/office/drawing/2014/main" id="{00000000-0008-0000-0D00-000091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6" name="テキスト ボックス 145">
          <a:extLst>
            <a:ext uri="{FF2B5EF4-FFF2-40B4-BE49-F238E27FC236}">
              <a16:creationId xmlns:a16="http://schemas.microsoft.com/office/drawing/2014/main" id="{00000000-0008-0000-0D00-000092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7" name="テキスト ボックス 146">
          <a:extLst>
            <a:ext uri="{FF2B5EF4-FFF2-40B4-BE49-F238E27FC236}">
              <a16:creationId xmlns:a16="http://schemas.microsoft.com/office/drawing/2014/main" id="{00000000-0008-0000-0D00-000093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鳥取県江府町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2,941
2,928
124.52
3,271,641
3,171,191
81,005
2,034,934
3,758,977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12.6
71.3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E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E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E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E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28847</xdr:rowOff>
    </xdr:from>
    <xdr:to>
      <xdr:col>24</xdr:col>
      <xdr:colOff>62865</xdr:colOff>
      <xdr:row>41</xdr:row>
      <xdr:rowOff>161109</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flipV="1">
          <a:off x="4634865" y="5686697"/>
          <a:ext cx="0" cy="1503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164936</xdr:rowOff>
    </xdr:from>
    <xdr:ext cx="340478" cy="259045"/>
    <xdr:sp macro="" textlink="">
      <xdr:nvSpPr>
        <xdr:cNvPr id="58" name="【道路】&#10;有形固定資産減価償却率最小値テキスト">
          <a:extLst>
            <a:ext uri="{FF2B5EF4-FFF2-40B4-BE49-F238E27FC236}">
              <a16:creationId xmlns:a16="http://schemas.microsoft.com/office/drawing/2014/main" id="{00000000-0008-0000-0E00-00003A000000}"/>
            </a:ext>
          </a:extLst>
        </xdr:cNvPr>
        <xdr:cNvSpPr txBox="1"/>
      </xdr:nvSpPr>
      <xdr:spPr>
        <a:xfrm>
          <a:off x="4673600" y="71943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161109</xdr:rowOff>
    </xdr:from>
    <xdr:to>
      <xdr:col>24</xdr:col>
      <xdr:colOff>152400</xdr:colOff>
      <xdr:row>41</xdr:row>
      <xdr:rowOff>161109</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719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146974</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E00-00003C000000}"/>
            </a:ext>
          </a:extLst>
        </xdr:cNvPr>
        <xdr:cNvSpPr txBox="1"/>
      </xdr:nvSpPr>
      <xdr:spPr>
        <a:xfrm>
          <a:off x="4673600" y="5461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28847</xdr:rowOff>
    </xdr:from>
    <xdr:to>
      <xdr:col>24</xdr:col>
      <xdr:colOff>152400</xdr:colOff>
      <xdr:row>33</xdr:row>
      <xdr:rowOff>28847</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a:off x="4546600" y="568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57711</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E00-00003E000000}"/>
            </a:ext>
          </a:extLst>
        </xdr:cNvPr>
        <xdr:cNvSpPr txBox="1"/>
      </xdr:nvSpPr>
      <xdr:spPr>
        <a:xfrm>
          <a:off x="4673600" y="6229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79284</xdr:rowOff>
    </xdr:from>
    <xdr:to>
      <xdr:col>24</xdr:col>
      <xdr:colOff>114300</xdr:colOff>
      <xdr:row>37</xdr:row>
      <xdr:rowOff>9434</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4584700" y="625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110308</xdr:rowOff>
    </xdr:from>
    <xdr:to>
      <xdr:col>20</xdr:col>
      <xdr:colOff>38100</xdr:colOff>
      <xdr:row>37</xdr:row>
      <xdr:rowOff>40458</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37465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133169</xdr:rowOff>
    </xdr:from>
    <xdr:to>
      <xdr:col>15</xdr:col>
      <xdr:colOff>101600</xdr:colOff>
      <xdr:row>37</xdr:row>
      <xdr:rowOff>63319</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2857500" y="63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167458</xdr:rowOff>
    </xdr:from>
    <xdr:to>
      <xdr:col>10</xdr:col>
      <xdr:colOff>165100</xdr:colOff>
      <xdr:row>37</xdr:row>
      <xdr:rowOff>97608</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1968500" y="633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E00-000043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13970</xdr:rowOff>
    </xdr:from>
    <xdr:to>
      <xdr:col>24</xdr:col>
      <xdr:colOff>114300</xdr:colOff>
      <xdr:row>36</xdr:row>
      <xdr:rowOff>115570</xdr:rowOff>
    </xdr:to>
    <xdr:sp macro="" textlink="">
      <xdr:nvSpPr>
        <xdr:cNvPr id="72" name="楕円 71">
          <a:extLst>
            <a:ext uri="{FF2B5EF4-FFF2-40B4-BE49-F238E27FC236}">
              <a16:creationId xmlns:a16="http://schemas.microsoft.com/office/drawing/2014/main" id="{00000000-0008-0000-0E00-000048000000}"/>
            </a:ext>
          </a:extLst>
        </xdr:cNvPr>
        <xdr:cNvSpPr/>
      </xdr:nvSpPr>
      <xdr:spPr>
        <a:xfrm>
          <a:off x="4584700" y="618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36847</xdr:rowOff>
    </xdr:from>
    <xdr:ext cx="405111" cy="259045"/>
    <xdr:sp macro="" textlink="">
      <xdr:nvSpPr>
        <xdr:cNvPr id="73" name="【道路】&#10;有形固定資産減価償却率該当値テキスト">
          <a:extLst>
            <a:ext uri="{FF2B5EF4-FFF2-40B4-BE49-F238E27FC236}">
              <a16:creationId xmlns:a16="http://schemas.microsoft.com/office/drawing/2014/main" id="{00000000-0008-0000-0E00-000049000000}"/>
            </a:ext>
          </a:extLst>
        </xdr:cNvPr>
        <xdr:cNvSpPr txBox="1"/>
      </xdr:nvSpPr>
      <xdr:spPr>
        <a:xfrm>
          <a:off x="4673600" y="603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44994</xdr:rowOff>
    </xdr:from>
    <xdr:to>
      <xdr:col>20</xdr:col>
      <xdr:colOff>38100</xdr:colOff>
      <xdr:row>36</xdr:row>
      <xdr:rowOff>146594</xdr:rowOff>
    </xdr:to>
    <xdr:sp macro="" textlink="">
      <xdr:nvSpPr>
        <xdr:cNvPr id="74" name="楕円 73">
          <a:extLst>
            <a:ext uri="{FF2B5EF4-FFF2-40B4-BE49-F238E27FC236}">
              <a16:creationId xmlns:a16="http://schemas.microsoft.com/office/drawing/2014/main" id="{00000000-0008-0000-0E00-00004A000000}"/>
            </a:ext>
          </a:extLst>
        </xdr:cNvPr>
        <xdr:cNvSpPr/>
      </xdr:nvSpPr>
      <xdr:spPr>
        <a:xfrm>
          <a:off x="3746500" y="621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64770</xdr:rowOff>
    </xdr:from>
    <xdr:to>
      <xdr:col>24</xdr:col>
      <xdr:colOff>63500</xdr:colOff>
      <xdr:row>36</xdr:row>
      <xdr:rowOff>95794</xdr:rowOff>
    </xdr:to>
    <xdr:cxnSp macro="">
      <xdr:nvCxnSpPr>
        <xdr:cNvPr id="75" name="直線コネクタ 74">
          <a:extLst>
            <a:ext uri="{FF2B5EF4-FFF2-40B4-BE49-F238E27FC236}">
              <a16:creationId xmlns:a16="http://schemas.microsoft.com/office/drawing/2014/main" id="{00000000-0008-0000-0E00-00004B000000}"/>
            </a:ext>
          </a:extLst>
        </xdr:cNvPr>
        <xdr:cNvCxnSpPr/>
      </xdr:nvCxnSpPr>
      <xdr:spPr>
        <a:xfrm flipV="1">
          <a:off x="3797300" y="6236970"/>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76019</xdr:rowOff>
    </xdr:from>
    <xdr:to>
      <xdr:col>15</xdr:col>
      <xdr:colOff>101600</xdr:colOff>
      <xdr:row>37</xdr:row>
      <xdr:rowOff>6169</xdr:rowOff>
    </xdr:to>
    <xdr:sp macro="" textlink="">
      <xdr:nvSpPr>
        <xdr:cNvPr id="76" name="楕円 75">
          <a:extLst>
            <a:ext uri="{FF2B5EF4-FFF2-40B4-BE49-F238E27FC236}">
              <a16:creationId xmlns:a16="http://schemas.microsoft.com/office/drawing/2014/main" id="{00000000-0008-0000-0E00-00004C000000}"/>
            </a:ext>
          </a:extLst>
        </xdr:cNvPr>
        <xdr:cNvSpPr/>
      </xdr:nvSpPr>
      <xdr:spPr>
        <a:xfrm>
          <a:off x="2857500" y="624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95794</xdr:rowOff>
    </xdr:from>
    <xdr:to>
      <xdr:col>19</xdr:col>
      <xdr:colOff>177800</xdr:colOff>
      <xdr:row>36</xdr:row>
      <xdr:rowOff>126819</xdr:rowOff>
    </xdr:to>
    <xdr:cxnSp macro="">
      <xdr:nvCxnSpPr>
        <xdr:cNvPr id="77" name="直線コネクタ 76">
          <a:extLst>
            <a:ext uri="{FF2B5EF4-FFF2-40B4-BE49-F238E27FC236}">
              <a16:creationId xmlns:a16="http://schemas.microsoft.com/office/drawing/2014/main" id="{00000000-0008-0000-0E00-00004D000000}"/>
            </a:ext>
          </a:extLst>
        </xdr:cNvPr>
        <xdr:cNvCxnSpPr/>
      </xdr:nvCxnSpPr>
      <xdr:spPr>
        <a:xfrm flipV="1">
          <a:off x="2908300" y="6267994"/>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139700</xdr:rowOff>
    </xdr:from>
    <xdr:to>
      <xdr:col>10</xdr:col>
      <xdr:colOff>165100</xdr:colOff>
      <xdr:row>37</xdr:row>
      <xdr:rowOff>69850</xdr:rowOff>
    </xdr:to>
    <xdr:sp macro="" textlink="">
      <xdr:nvSpPr>
        <xdr:cNvPr id="78" name="楕円 77">
          <a:extLst>
            <a:ext uri="{FF2B5EF4-FFF2-40B4-BE49-F238E27FC236}">
              <a16:creationId xmlns:a16="http://schemas.microsoft.com/office/drawing/2014/main" id="{00000000-0008-0000-0E00-00004E000000}"/>
            </a:ext>
          </a:extLst>
        </xdr:cNvPr>
        <xdr:cNvSpPr/>
      </xdr:nvSpPr>
      <xdr:spPr>
        <a:xfrm>
          <a:off x="1968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126819</xdr:rowOff>
    </xdr:from>
    <xdr:to>
      <xdr:col>15</xdr:col>
      <xdr:colOff>50800</xdr:colOff>
      <xdr:row>37</xdr:row>
      <xdr:rowOff>19050</xdr:rowOff>
    </xdr:to>
    <xdr:cxnSp macro="">
      <xdr:nvCxnSpPr>
        <xdr:cNvPr id="79" name="直線コネクタ 78">
          <a:extLst>
            <a:ext uri="{FF2B5EF4-FFF2-40B4-BE49-F238E27FC236}">
              <a16:creationId xmlns:a16="http://schemas.microsoft.com/office/drawing/2014/main" id="{00000000-0008-0000-0E00-00004F000000}"/>
            </a:ext>
          </a:extLst>
        </xdr:cNvPr>
        <xdr:cNvCxnSpPr/>
      </xdr:nvCxnSpPr>
      <xdr:spPr>
        <a:xfrm flipV="1">
          <a:off x="2019300" y="6299019"/>
          <a:ext cx="8890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31585</xdr:rowOff>
    </xdr:from>
    <xdr:ext cx="405111" cy="259045"/>
    <xdr:sp macro="" textlink="">
      <xdr:nvSpPr>
        <xdr:cNvPr id="80" name="n_1aveValue【道路】&#10;有形固定資産減価償却率">
          <a:extLst>
            <a:ext uri="{FF2B5EF4-FFF2-40B4-BE49-F238E27FC236}">
              <a16:creationId xmlns:a16="http://schemas.microsoft.com/office/drawing/2014/main" id="{00000000-0008-0000-0E00-000050000000}"/>
            </a:ext>
          </a:extLst>
        </xdr:cNvPr>
        <xdr:cNvSpPr txBox="1"/>
      </xdr:nvSpPr>
      <xdr:spPr>
        <a:xfrm>
          <a:off x="3582044" y="6375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54446</xdr:rowOff>
    </xdr:from>
    <xdr:ext cx="405111" cy="259045"/>
    <xdr:sp macro="" textlink="">
      <xdr:nvSpPr>
        <xdr:cNvPr id="81" name="n_2aveValue【道路】&#10;有形固定資産減価償却率">
          <a:extLst>
            <a:ext uri="{FF2B5EF4-FFF2-40B4-BE49-F238E27FC236}">
              <a16:creationId xmlns:a16="http://schemas.microsoft.com/office/drawing/2014/main" id="{00000000-0008-0000-0E00-000051000000}"/>
            </a:ext>
          </a:extLst>
        </xdr:cNvPr>
        <xdr:cNvSpPr txBox="1"/>
      </xdr:nvSpPr>
      <xdr:spPr>
        <a:xfrm>
          <a:off x="2705744" y="6398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88735</xdr:rowOff>
    </xdr:from>
    <xdr:ext cx="405111" cy="259045"/>
    <xdr:sp macro="" textlink="">
      <xdr:nvSpPr>
        <xdr:cNvPr id="82" name="n_3aveValue【道路】&#10;有形固定資産減価償却率">
          <a:extLst>
            <a:ext uri="{FF2B5EF4-FFF2-40B4-BE49-F238E27FC236}">
              <a16:creationId xmlns:a16="http://schemas.microsoft.com/office/drawing/2014/main" id="{00000000-0008-0000-0E00-000052000000}"/>
            </a:ext>
          </a:extLst>
        </xdr:cNvPr>
        <xdr:cNvSpPr txBox="1"/>
      </xdr:nvSpPr>
      <xdr:spPr>
        <a:xfrm>
          <a:off x="1816744" y="6432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163121</xdr:rowOff>
    </xdr:from>
    <xdr:ext cx="405111" cy="259045"/>
    <xdr:sp macro="" textlink="">
      <xdr:nvSpPr>
        <xdr:cNvPr id="83" name="n_1mainValue【道路】&#10;有形固定資産減価償却率">
          <a:extLst>
            <a:ext uri="{FF2B5EF4-FFF2-40B4-BE49-F238E27FC236}">
              <a16:creationId xmlns:a16="http://schemas.microsoft.com/office/drawing/2014/main" id="{00000000-0008-0000-0E00-000053000000}"/>
            </a:ext>
          </a:extLst>
        </xdr:cNvPr>
        <xdr:cNvSpPr txBox="1"/>
      </xdr:nvSpPr>
      <xdr:spPr>
        <a:xfrm>
          <a:off x="3582044" y="5992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22696</xdr:rowOff>
    </xdr:from>
    <xdr:ext cx="405111" cy="259045"/>
    <xdr:sp macro="" textlink="">
      <xdr:nvSpPr>
        <xdr:cNvPr id="84" name="n_2mainValue【道路】&#10;有形固定資産減価償却率">
          <a:extLst>
            <a:ext uri="{FF2B5EF4-FFF2-40B4-BE49-F238E27FC236}">
              <a16:creationId xmlns:a16="http://schemas.microsoft.com/office/drawing/2014/main" id="{00000000-0008-0000-0E00-000054000000}"/>
            </a:ext>
          </a:extLst>
        </xdr:cNvPr>
        <xdr:cNvSpPr txBox="1"/>
      </xdr:nvSpPr>
      <xdr:spPr>
        <a:xfrm>
          <a:off x="2705744" y="602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86377</xdr:rowOff>
    </xdr:from>
    <xdr:ext cx="405111" cy="259045"/>
    <xdr:sp macro="" textlink="">
      <xdr:nvSpPr>
        <xdr:cNvPr id="85" name="n_3mainValue【道路】&#10;有形固定資産減価償却率">
          <a:extLst>
            <a:ext uri="{FF2B5EF4-FFF2-40B4-BE49-F238E27FC236}">
              <a16:creationId xmlns:a16="http://schemas.microsoft.com/office/drawing/2014/main" id="{00000000-0008-0000-0E00-000055000000}"/>
            </a:ext>
          </a:extLst>
        </xdr:cNvPr>
        <xdr:cNvSpPr txBox="1"/>
      </xdr:nvSpPr>
      <xdr:spPr>
        <a:xfrm>
          <a:off x="1816744"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00000000-0008-0000-0E00-000056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00000000-0008-0000-0E00-000057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00000000-0008-0000-0E00-000058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00000000-0008-0000-0E00-000059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00000000-0008-0000-0E00-00005A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a:extLst>
            <a:ext uri="{FF2B5EF4-FFF2-40B4-BE49-F238E27FC236}">
              <a16:creationId xmlns:a16="http://schemas.microsoft.com/office/drawing/2014/main" id="{00000000-0008-0000-0E00-00005E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00000000-0008-0000-0E00-00005F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a:extLst>
            <a:ext uri="{FF2B5EF4-FFF2-40B4-BE49-F238E27FC236}">
              <a16:creationId xmlns:a16="http://schemas.microsoft.com/office/drawing/2014/main" id="{00000000-0008-0000-0E00-000060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a:extLst>
            <a:ext uri="{FF2B5EF4-FFF2-40B4-BE49-F238E27FC236}">
              <a16:creationId xmlns:a16="http://schemas.microsoft.com/office/drawing/2014/main" id="{00000000-0008-0000-0E00-000061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a:extLst>
            <a:ext uri="{FF2B5EF4-FFF2-40B4-BE49-F238E27FC236}">
              <a16:creationId xmlns:a16="http://schemas.microsoft.com/office/drawing/2014/main" id="{00000000-0008-0000-0E00-000062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1" name="テキスト ボックス 100">
          <a:extLst>
            <a:ext uri="{FF2B5EF4-FFF2-40B4-BE49-F238E27FC236}">
              <a16:creationId xmlns:a16="http://schemas.microsoft.com/office/drawing/2014/main" id="{00000000-0008-0000-0E00-000065000000}"/>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a:extLst>
            <a:ext uri="{FF2B5EF4-FFF2-40B4-BE49-F238E27FC236}">
              <a16:creationId xmlns:a16="http://schemas.microsoft.com/office/drawing/2014/main" id="{00000000-0008-0000-0E00-000066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3" name="テキスト ボックス 102">
          <a:extLst>
            <a:ext uri="{FF2B5EF4-FFF2-40B4-BE49-F238E27FC236}">
              <a16:creationId xmlns:a16="http://schemas.microsoft.com/office/drawing/2014/main" id="{00000000-0008-0000-0E00-000067000000}"/>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a:extLst>
            <a:ext uri="{FF2B5EF4-FFF2-40B4-BE49-F238E27FC236}">
              <a16:creationId xmlns:a16="http://schemas.microsoft.com/office/drawing/2014/main" id="{00000000-0008-0000-0E00-000068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5" name="テキスト ボックス 104">
          <a:extLst>
            <a:ext uri="{FF2B5EF4-FFF2-40B4-BE49-F238E27FC236}">
              <a16:creationId xmlns:a16="http://schemas.microsoft.com/office/drawing/2014/main" id="{00000000-0008-0000-0E00-000069000000}"/>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00000000-0008-0000-0E00-00006A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7" name="テキスト ボックス 106">
          <a:extLst>
            <a:ext uri="{FF2B5EF4-FFF2-40B4-BE49-F238E27FC236}">
              <a16:creationId xmlns:a16="http://schemas.microsoft.com/office/drawing/2014/main" id="{00000000-0008-0000-0E00-00006B000000}"/>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a:extLst>
            <a:ext uri="{FF2B5EF4-FFF2-40B4-BE49-F238E27FC236}">
              <a16:creationId xmlns:a16="http://schemas.microsoft.com/office/drawing/2014/main" id="{00000000-0008-0000-0E00-00006C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110839</xdr:rowOff>
    </xdr:from>
    <xdr:to>
      <xdr:col>54</xdr:col>
      <xdr:colOff>189865</xdr:colOff>
      <xdr:row>42</xdr:row>
      <xdr:rowOff>37117</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flipV="1">
          <a:off x="10476865" y="5768689"/>
          <a:ext cx="0" cy="1469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40944</xdr:rowOff>
    </xdr:from>
    <xdr:ext cx="469744" cy="259045"/>
    <xdr:sp macro="" textlink="">
      <xdr:nvSpPr>
        <xdr:cNvPr id="110" name="【道路】&#10;一人当たり延長最小値テキスト">
          <a:extLst>
            <a:ext uri="{FF2B5EF4-FFF2-40B4-BE49-F238E27FC236}">
              <a16:creationId xmlns:a16="http://schemas.microsoft.com/office/drawing/2014/main" id="{00000000-0008-0000-0E00-00006E000000}"/>
            </a:ext>
          </a:extLst>
        </xdr:cNvPr>
        <xdr:cNvSpPr txBox="1"/>
      </xdr:nvSpPr>
      <xdr:spPr>
        <a:xfrm>
          <a:off x="10515600" y="7241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37117</xdr:rowOff>
    </xdr:from>
    <xdr:to>
      <xdr:col>55</xdr:col>
      <xdr:colOff>88900</xdr:colOff>
      <xdr:row>42</xdr:row>
      <xdr:rowOff>37117</xdr:rowOff>
    </xdr:to>
    <xdr:cxnSp macro="">
      <xdr:nvCxnSpPr>
        <xdr:cNvPr id="111" name="直線コネクタ 110">
          <a:extLst>
            <a:ext uri="{FF2B5EF4-FFF2-40B4-BE49-F238E27FC236}">
              <a16:creationId xmlns:a16="http://schemas.microsoft.com/office/drawing/2014/main" id="{00000000-0008-0000-0E00-00006F000000}"/>
            </a:ext>
          </a:extLst>
        </xdr:cNvPr>
        <xdr:cNvCxnSpPr/>
      </xdr:nvCxnSpPr>
      <xdr:spPr>
        <a:xfrm>
          <a:off x="10388600" y="7238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57516</xdr:rowOff>
    </xdr:from>
    <xdr:ext cx="599010" cy="259045"/>
    <xdr:sp macro="" textlink="">
      <xdr:nvSpPr>
        <xdr:cNvPr id="112" name="【道路】&#10;一人当たり延長最大値テキスト">
          <a:extLst>
            <a:ext uri="{FF2B5EF4-FFF2-40B4-BE49-F238E27FC236}">
              <a16:creationId xmlns:a16="http://schemas.microsoft.com/office/drawing/2014/main" id="{00000000-0008-0000-0E00-000070000000}"/>
            </a:ext>
          </a:extLst>
        </xdr:cNvPr>
        <xdr:cNvSpPr txBox="1"/>
      </xdr:nvSpPr>
      <xdr:spPr>
        <a:xfrm>
          <a:off x="10515600" y="5543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110839</xdr:rowOff>
    </xdr:from>
    <xdr:to>
      <xdr:col>55</xdr:col>
      <xdr:colOff>88900</xdr:colOff>
      <xdr:row>33</xdr:row>
      <xdr:rowOff>110839</xdr:rowOff>
    </xdr:to>
    <xdr:cxnSp macro="">
      <xdr:nvCxnSpPr>
        <xdr:cNvPr id="113" name="直線コネクタ 112">
          <a:extLst>
            <a:ext uri="{FF2B5EF4-FFF2-40B4-BE49-F238E27FC236}">
              <a16:creationId xmlns:a16="http://schemas.microsoft.com/office/drawing/2014/main" id="{00000000-0008-0000-0E00-000071000000}"/>
            </a:ext>
          </a:extLst>
        </xdr:cNvPr>
        <xdr:cNvCxnSpPr/>
      </xdr:nvCxnSpPr>
      <xdr:spPr>
        <a:xfrm>
          <a:off x="10388600" y="5768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22251</xdr:rowOff>
    </xdr:from>
    <xdr:ext cx="534377" cy="259045"/>
    <xdr:sp macro="" textlink="">
      <xdr:nvSpPr>
        <xdr:cNvPr id="114" name="【道路】&#10;一人当たり延長平均値テキスト">
          <a:extLst>
            <a:ext uri="{FF2B5EF4-FFF2-40B4-BE49-F238E27FC236}">
              <a16:creationId xmlns:a16="http://schemas.microsoft.com/office/drawing/2014/main" id="{00000000-0008-0000-0E00-000072000000}"/>
            </a:ext>
          </a:extLst>
        </xdr:cNvPr>
        <xdr:cNvSpPr txBox="1"/>
      </xdr:nvSpPr>
      <xdr:spPr>
        <a:xfrm>
          <a:off x="10515600" y="6880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170824</xdr:rowOff>
    </xdr:from>
    <xdr:to>
      <xdr:col>55</xdr:col>
      <xdr:colOff>50800</xdr:colOff>
      <xdr:row>41</xdr:row>
      <xdr:rowOff>100974</xdr:rowOff>
    </xdr:to>
    <xdr:sp macro="" textlink="">
      <xdr:nvSpPr>
        <xdr:cNvPr id="115" name="フローチャート: 判断 114">
          <a:extLst>
            <a:ext uri="{FF2B5EF4-FFF2-40B4-BE49-F238E27FC236}">
              <a16:creationId xmlns:a16="http://schemas.microsoft.com/office/drawing/2014/main" id="{00000000-0008-0000-0E00-000073000000}"/>
            </a:ext>
          </a:extLst>
        </xdr:cNvPr>
        <xdr:cNvSpPr/>
      </xdr:nvSpPr>
      <xdr:spPr>
        <a:xfrm>
          <a:off x="10426700" y="702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162964</xdr:rowOff>
    </xdr:from>
    <xdr:to>
      <xdr:col>50</xdr:col>
      <xdr:colOff>165100</xdr:colOff>
      <xdr:row>41</xdr:row>
      <xdr:rowOff>93114</xdr:rowOff>
    </xdr:to>
    <xdr:sp macro="" textlink="">
      <xdr:nvSpPr>
        <xdr:cNvPr id="116" name="フローチャート: 判断 115">
          <a:extLst>
            <a:ext uri="{FF2B5EF4-FFF2-40B4-BE49-F238E27FC236}">
              <a16:creationId xmlns:a16="http://schemas.microsoft.com/office/drawing/2014/main" id="{00000000-0008-0000-0E00-000074000000}"/>
            </a:ext>
          </a:extLst>
        </xdr:cNvPr>
        <xdr:cNvSpPr/>
      </xdr:nvSpPr>
      <xdr:spPr>
        <a:xfrm>
          <a:off x="9588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168856</xdr:rowOff>
    </xdr:from>
    <xdr:to>
      <xdr:col>46</xdr:col>
      <xdr:colOff>38100</xdr:colOff>
      <xdr:row>41</xdr:row>
      <xdr:rowOff>99006</xdr:rowOff>
    </xdr:to>
    <xdr:sp macro="" textlink="">
      <xdr:nvSpPr>
        <xdr:cNvPr id="117" name="フローチャート: 判断 116">
          <a:extLst>
            <a:ext uri="{FF2B5EF4-FFF2-40B4-BE49-F238E27FC236}">
              <a16:creationId xmlns:a16="http://schemas.microsoft.com/office/drawing/2014/main" id="{00000000-0008-0000-0E00-000075000000}"/>
            </a:ext>
          </a:extLst>
        </xdr:cNvPr>
        <xdr:cNvSpPr/>
      </xdr:nvSpPr>
      <xdr:spPr>
        <a:xfrm>
          <a:off x="8699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10524</xdr:rowOff>
    </xdr:from>
    <xdr:to>
      <xdr:col>41</xdr:col>
      <xdr:colOff>101600</xdr:colOff>
      <xdr:row>41</xdr:row>
      <xdr:rowOff>112124</xdr:rowOff>
    </xdr:to>
    <xdr:sp macro="" textlink="">
      <xdr:nvSpPr>
        <xdr:cNvPr id="118" name="フローチャート: 判断 117">
          <a:extLst>
            <a:ext uri="{FF2B5EF4-FFF2-40B4-BE49-F238E27FC236}">
              <a16:creationId xmlns:a16="http://schemas.microsoft.com/office/drawing/2014/main" id="{00000000-0008-0000-0E00-000076000000}"/>
            </a:ext>
          </a:extLst>
        </xdr:cNvPr>
        <xdr:cNvSpPr/>
      </xdr:nvSpPr>
      <xdr:spPr>
        <a:xfrm>
          <a:off x="7810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E00-000077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E00-000078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0000000-0008-0000-0E00-000079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E00-00007A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E00-00007B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47929</xdr:rowOff>
    </xdr:from>
    <xdr:to>
      <xdr:col>55</xdr:col>
      <xdr:colOff>50800</xdr:colOff>
      <xdr:row>41</xdr:row>
      <xdr:rowOff>149529</xdr:rowOff>
    </xdr:to>
    <xdr:sp macro="" textlink="">
      <xdr:nvSpPr>
        <xdr:cNvPr id="124" name="楕円 123">
          <a:extLst>
            <a:ext uri="{FF2B5EF4-FFF2-40B4-BE49-F238E27FC236}">
              <a16:creationId xmlns:a16="http://schemas.microsoft.com/office/drawing/2014/main" id="{00000000-0008-0000-0E00-00007C000000}"/>
            </a:ext>
          </a:extLst>
        </xdr:cNvPr>
        <xdr:cNvSpPr/>
      </xdr:nvSpPr>
      <xdr:spPr>
        <a:xfrm>
          <a:off x="10426700" y="7077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149251</xdr:rowOff>
    </xdr:from>
    <xdr:ext cx="534377" cy="259045"/>
    <xdr:sp macro="" textlink="">
      <xdr:nvSpPr>
        <xdr:cNvPr id="125" name="【道路】&#10;一人当たり延長該当値テキスト">
          <a:extLst>
            <a:ext uri="{FF2B5EF4-FFF2-40B4-BE49-F238E27FC236}">
              <a16:creationId xmlns:a16="http://schemas.microsoft.com/office/drawing/2014/main" id="{00000000-0008-0000-0E00-00007D000000}"/>
            </a:ext>
          </a:extLst>
        </xdr:cNvPr>
        <xdr:cNvSpPr txBox="1"/>
      </xdr:nvSpPr>
      <xdr:spPr>
        <a:xfrm>
          <a:off x="10515600" y="7007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50971</xdr:rowOff>
    </xdr:from>
    <xdr:to>
      <xdr:col>50</xdr:col>
      <xdr:colOff>165100</xdr:colOff>
      <xdr:row>41</xdr:row>
      <xdr:rowOff>152571</xdr:rowOff>
    </xdr:to>
    <xdr:sp macro="" textlink="">
      <xdr:nvSpPr>
        <xdr:cNvPr id="126" name="楕円 125">
          <a:extLst>
            <a:ext uri="{FF2B5EF4-FFF2-40B4-BE49-F238E27FC236}">
              <a16:creationId xmlns:a16="http://schemas.microsoft.com/office/drawing/2014/main" id="{00000000-0008-0000-0E00-00007E000000}"/>
            </a:ext>
          </a:extLst>
        </xdr:cNvPr>
        <xdr:cNvSpPr/>
      </xdr:nvSpPr>
      <xdr:spPr>
        <a:xfrm>
          <a:off x="9588500" y="7080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98729</xdr:rowOff>
    </xdr:from>
    <xdr:to>
      <xdr:col>55</xdr:col>
      <xdr:colOff>0</xdr:colOff>
      <xdr:row>41</xdr:row>
      <xdr:rowOff>101771</xdr:rowOff>
    </xdr:to>
    <xdr:cxnSp macro="">
      <xdr:nvCxnSpPr>
        <xdr:cNvPr id="127" name="直線コネクタ 126">
          <a:extLst>
            <a:ext uri="{FF2B5EF4-FFF2-40B4-BE49-F238E27FC236}">
              <a16:creationId xmlns:a16="http://schemas.microsoft.com/office/drawing/2014/main" id="{00000000-0008-0000-0E00-00007F000000}"/>
            </a:ext>
          </a:extLst>
        </xdr:cNvPr>
        <xdr:cNvCxnSpPr/>
      </xdr:nvCxnSpPr>
      <xdr:spPr>
        <a:xfrm flipV="1">
          <a:off x="9639300" y="7128179"/>
          <a:ext cx="838200" cy="3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53685</xdr:rowOff>
    </xdr:from>
    <xdr:to>
      <xdr:col>46</xdr:col>
      <xdr:colOff>38100</xdr:colOff>
      <xdr:row>41</xdr:row>
      <xdr:rowOff>155285</xdr:rowOff>
    </xdr:to>
    <xdr:sp macro="" textlink="">
      <xdr:nvSpPr>
        <xdr:cNvPr id="128" name="楕円 127">
          <a:extLst>
            <a:ext uri="{FF2B5EF4-FFF2-40B4-BE49-F238E27FC236}">
              <a16:creationId xmlns:a16="http://schemas.microsoft.com/office/drawing/2014/main" id="{00000000-0008-0000-0E00-000080000000}"/>
            </a:ext>
          </a:extLst>
        </xdr:cNvPr>
        <xdr:cNvSpPr/>
      </xdr:nvSpPr>
      <xdr:spPr>
        <a:xfrm>
          <a:off x="8699500" y="7083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101771</xdr:rowOff>
    </xdr:from>
    <xdr:to>
      <xdr:col>50</xdr:col>
      <xdr:colOff>114300</xdr:colOff>
      <xdr:row>41</xdr:row>
      <xdr:rowOff>104485</xdr:rowOff>
    </xdr:to>
    <xdr:cxnSp macro="">
      <xdr:nvCxnSpPr>
        <xdr:cNvPr id="129" name="直線コネクタ 128">
          <a:extLst>
            <a:ext uri="{FF2B5EF4-FFF2-40B4-BE49-F238E27FC236}">
              <a16:creationId xmlns:a16="http://schemas.microsoft.com/office/drawing/2014/main" id="{00000000-0008-0000-0E00-000081000000}"/>
            </a:ext>
          </a:extLst>
        </xdr:cNvPr>
        <xdr:cNvCxnSpPr/>
      </xdr:nvCxnSpPr>
      <xdr:spPr>
        <a:xfrm flipV="1">
          <a:off x="8750300" y="7131221"/>
          <a:ext cx="889000" cy="2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55187</xdr:rowOff>
    </xdr:from>
    <xdr:to>
      <xdr:col>41</xdr:col>
      <xdr:colOff>101600</xdr:colOff>
      <xdr:row>41</xdr:row>
      <xdr:rowOff>156787</xdr:rowOff>
    </xdr:to>
    <xdr:sp macro="" textlink="">
      <xdr:nvSpPr>
        <xdr:cNvPr id="130" name="楕円 129">
          <a:extLst>
            <a:ext uri="{FF2B5EF4-FFF2-40B4-BE49-F238E27FC236}">
              <a16:creationId xmlns:a16="http://schemas.microsoft.com/office/drawing/2014/main" id="{00000000-0008-0000-0E00-000082000000}"/>
            </a:ext>
          </a:extLst>
        </xdr:cNvPr>
        <xdr:cNvSpPr/>
      </xdr:nvSpPr>
      <xdr:spPr>
        <a:xfrm>
          <a:off x="7810500" y="708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104485</xdr:rowOff>
    </xdr:from>
    <xdr:to>
      <xdr:col>45</xdr:col>
      <xdr:colOff>177800</xdr:colOff>
      <xdr:row>41</xdr:row>
      <xdr:rowOff>105987</xdr:rowOff>
    </xdr:to>
    <xdr:cxnSp macro="">
      <xdr:nvCxnSpPr>
        <xdr:cNvPr id="131" name="直線コネクタ 130">
          <a:extLst>
            <a:ext uri="{FF2B5EF4-FFF2-40B4-BE49-F238E27FC236}">
              <a16:creationId xmlns:a16="http://schemas.microsoft.com/office/drawing/2014/main" id="{00000000-0008-0000-0E00-000083000000}"/>
            </a:ext>
          </a:extLst>
        </xdr:cNvPr>
        <xdr:cNvCxnSpPr/>
      </xdr:nvCxnSpPr>
      <xdr:spPr>
        <a:xfrm flipV="1">
          <a:off x="7861300" y="7133935"/>
          <a:ext cx="889000" cy="1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109641</xdr:rowOff>
    </xdr:from>
    <xdr:ext cx="534377" cy="259045"/>
    <xdr:sp macro="" textlink="">
      <xdr:nvSpPr>
        <xdr:cNvPr id="132" name="n_1aveValue【道路】&#10;一人当たり延長">
          <a:extLst>
            <a:ext uri="{FF2B5EF4-FFF2-40B4-BE49-F238E27FC236}">
              <a16:creationId xmlns:a16="http://schemas.microsoft.com/office/drawing/2014/main" id="{00000000-0008-0000-0E00-000084000000}"/>
            </a:ext>
          </a:extLst>
        </xdr:cNvPr>
        <xdr:cNvSpPr txBox="1"/>
      </xdr:nvSpPr>
      <xdr:spPr>
        <a:xfrm>
          <a:off x="9359411" y="679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115533</xdr:rowOff>
    </xdr:from>
    <xdr:ext cx="534377" cy="259045"/>
    <xdr:sp macro="" textlink="">
      <xdr:nvSpPr>
        <xdr:cNvPr id="133" name="n_2aveValue【道路】&#10;一人当たり延長">
          <a:extLst>
            <a:ext uri="{FF2B5EF4-FFF2-40B4-BE49-F238E27FC236}">
              <a16:creationId xmlns:a16="http://schemas.microsoft.com/office/drawing/2014/main" id="{00000000-0008-0000-0E00-000085000000}"/>
            </a:ext>
          </a:extLst>
        </xdr:cNvPr>
        <xdr:cNvSpPr txBox="1"/>
      </xdr:nvSpPr>
      <xdr:spPr>
        <a:xfrm>
          <a:off x="8483111" y="680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128651</xdr:rowOff>
    </xdr:from>
    <xdr:ext cx="534377" cy="259045"/>
    <xdr:sp macro="" textlink="">
      <xdr:nvSpPr>
        <xdr:cNvPr id="134" name="n_3aveValue【道路】&#10;一人当たり延長">
          <a:extLst>
            <a:ext uri="{FF2B5EF4-FFF2-40B4-BE49-F238E27FC236}">
              <a16:creationId xmlns:a16="http://schemas.microsoft.com/office/drawing/2014/main" id="{00000000-0008-0000-0E00-000086000000}"/>
            </a:ext>
          </a:extLst>
        </xdr:cNvPr>
        <xdr:cNvSpPr txBox="1"/>
      </xdr:nvSpPr>
      <xdr:spPr>
        <a:xfrm>
          <a:off x="7594111" y="681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143698</xdr:rowOff>
    </xdr:from>
    <xdr:ext cx="534377" cy="259045"/>
    <xdr:sp macro="" textlink="">
      <xdr:nvSpPr>
        <xdr:cNvPr id="135" name="n_1mainValue【道路】&#10;一人当たり延長">
          <a:extLst>
            <a:ext uri="{FF2B5EF4-FFF2-40B4-BE49-F238E27FC236}">
              <a16:creationId xmlns:a16="http://schemas.microsoft.com/office/drawing/2014/main" id="{00000000-0008-0000-0E00-000087000000}"/>
            </a:ext>
          </a:extLst>
        </xdr:cNvPr>
        <xdr:cNvSpPr txBox="1"/>
      </xdr:nvSpPr>
      <xdr:spPr>
        <a:xfrm>
          <a:off x="9359411" y="7173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146412</xdr:rowOff>
    </xdr:from>
    <xdr:ext cx="534377" cy="259045"/>
    <xdr:sp macro="" textlink="">
      <xdr:nvSpPr>
        <xdr:cNvPr id="136" name="n_2mainValue【道路】&#10;一人当たり延長">
          <a:extLst>
            <a:ext uri="{FF2B5EF4-FFF2-40B4-BE49-F238E27FC236}">
              <a16:creationId xmlns:a16="http://schemas.microsoft.com/office/drawing/2014/main" id="{00000000-0008-0000-0E00-000088000000}"/>
            </a:ext>
          </a:extLst>
        </xdr:cNvPr>
        <xdr:cNvSpPr txBox="1"/>
      </xdr:nvSpPr>
      <xdr:spPr>
        <a:xfrm>
          <a:off x="8483111" y="7175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147914</xdr:rowOff>
    </xdr:from>
    <xdr:ext cx="534377" cy="259045"/>
    <xdr:sp macro="" textlink="">
      <xdr:nvSpPr>
        <xdr:cNvPr id="137" name="n_3mainValue【道路】&#10;一人当たり延長">
          <a:extLst>
            <a:ext uri="{FF2B5EF4-FFF2-40B4-BE49-F238E27FC236}">
              <a16:creationId xmlns:a16="http://schemas.microsoft.com/office/drawing/2014/main" id="{00000000-0008-0000-0E00-000089000000}"/>
            </a:ext>
          </a:extLst>
        </xdr:cNvPr>
        <xdr:cNvSpPr txBox="1"/>
      </xdr:nvSpPr>
      <xdr:spPr>
        <a:xfrm>
          <a:off x="7594111" y="7177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a:extLst>
            <a:ext uri="{FF2B5EF4-FFF2-40B4-BE49-F238E27FC236}">
              <a16:creationId xmlns:a16="http://schemas.microsoft.com/office/drawing/2014/main" id="{00000000-0008-0000-0E00-00008A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a:extLst>
            <a:ext uri="{FF2B5EF4-FFF2-40B4-BE49-F238E27FC236}">
              <a16:creationId xmlns:a16="http://schemas.microsoft.com/office/drawing/2014/main" id="{00000000-0008-0000-0E00-00008B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a:extLst>
            <a:ext uri="{FF2B5EF4-FFF2-40B4-BE49-F238E27FC236}">
              <a16:creationId xmlns:a16="http://schemas.microsoft.com/office/drawing/2014/main" id="{00000000-0008-0000-0E00-00008C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a:extLst>
            <a:ext uri="{FF2B5EF4-FFF2-40B4-BE49-F238E27FC236}">
              <a16:creationId xmlns:a16="http://schemas.microsoft.com/office/drawing/2014/main" id="{00000000-0008-0000-0E00-00008D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a:extLst>
            <a:ext uri="{FF2B5EF4-FFF2-40B4-BE49-F238E27FC236}">
              <a16:creationId xmlns:a16="http://schemas.microsoft.com/office/drawing/2014/main" id="{00000000-0008-0000-0E00-00008E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a:extLst>
            <a:ext uri="{FF2B5EF4-FFF2-40B4-BE49-F238E27FC236}">
              <a16:creationId xmlns:a16="http://schemas.microsoft.com/office/drawing/2014/main" id="{00000000-0008-0000-0E00-00008F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a:extLst>
            <a:ext uri="{FF2B5EF4-FFF2-40B4-BE49-F238E27FC236}">
              <a16:creationId xmlns:a16="http://schemas.microsoft.com/office/drawing/2014/main" id="{00000000-0008-0000-0E00-000090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a:extLst>
            <a:ext uri="{FF2B5EF4-FFF2-40B4-BE49-F238E27FC236}">
              <a16:creationId xmlns:a16="http://schemas.microsoft.com/office/drawing/2014/main" id="{00000000-0008-0000-0E00-000091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a:extLst>
            <a:ext uri="{FF2B5EF4-FFF2-40B4-BE49-F238E27FC236}">
              <a16:creationId xmlns:a16="http://schemas.microsoft.com/office/drawing/2014/main" id="{00000000-0008-0000-0E00-000092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a:extLst>
            <a:ext uri="{FF2B5EF4-FFF2-40B4-BE49-F238E27FC236}">
              <a16:creationId xmlns:a16="http://schemas.microsoft.com/office/drawing/2014/main" id="{00000000-0008-0000-0E00-000093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a:extLst>
            <a:ext uri="{FF2B5EF4-FFF2-40B4-BE49-F238E27FC236}">
              <a16:creationId xmlns:a16="http://schemas.microsoft.com/office/drawing/2014/main" id="{00000000-0008-0000-0E00-000094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a:extLst>
            <a:ext uri="{FF2B5EF4-FFF2-40B4-BE49-F238E27FC236}">
              <a16:creationId xmlns:a16="http://schemas.microsoft.com/office/drawing/2014/main" id="{00000000-0008-0000-0E00-000095000000}"/>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a:extLst>
            <a:ext uri="{FF2B5EF4-FFF2-40B4-BE49-F238E27FC236}">
              <a16:creationId xmlns:a16="http://schemas.microsoft.com/office/drawing/2014/main" id="{00000000-0008-0000-0E00-000096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a:extLst>
            <a:ext uri="{FF2B5EF4-FFF2-40B4-BE49-F238E27FC236}">
              <a16:creationId xmlns:a16="http://schemas.microsoft.com/office/drawing/2014/main" id="{00000000-0008-0000-0E00-000097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a:extLst>
            <a:ext uri="{FF2B5EF4-FFF2-40B4-BE49-F238E27FC236}">
              <a16:creationId xmlns:a16="http://schemas.microsoft.com/office/drawing/2014/main" id="{00000000-0008-0000-0E00-000098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a:extLst>
            <a:ext uri="{FF2B5EF4-FFF2-40B4-BE49-F238E27FC236}">
              <a16:creationId xmlns:a16="http://schemas.microsoft.com/office/drawing/2014/main" id="{00000000-0008-0000-0E00-000099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a:extLst>
            <a:ext uri="{FF2B5EF4-FFF2-40B4-BE49-F238E27FC236}">
              <a16:creationId xmlns:a16="http://schemas.microsoft.com/office/drawing/2014/main" id="{00000000-0008-0000-0E00-00009A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a:extLst>
            <a:ext uri="{FF2B5EF4-FFF2-40B4-BE49-F238E27FC236}">
              <a16:creationId xmlns:a16="http://schemas.microsoft.com/office/drawing/2014/main" id="{00000000-0008-0000-0E00-00009B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a:extLst>
            <a:ext uri="{FF2B5EF4-FFF2-40B4-BE49-F238E27FC236}">
              <a16:creationId xmlns:a16="http://schemas.microsoft.com/office/drawing/2014/main" id="{00000000-0008-0000-0E00-00009C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a:extLst>
            <a:ext uri="{FF2B5EF4-FFF2-40B4-BE49-F238E27FC236}">
              <a16:creationId xmlns:a16="http://schemas.microsoft.com/office/drawing/2014/main" id="{00000000-0008-0000-0E00-00009D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a:extLst>
            <a:ext uri="{FF2B5EF4-FFF2-40B4-BE49-F238E27FC236}">
              <a16:creationId xmlns:a16="http://schemas.microsoft.com/office/drawing/2014/main" id="{00000000-0008-0000-0E00-00009E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a:extLst>
            <a:ext uri="{FF2B5EF4-FFF2-40B4-BE49-F238E27FC236}">
              <a16:creationId xmlns:a16="http://schemas.microsoft.com/office/drawing/2014/main" id="{00000000-0008-0000-0E00-00009F000000}"/>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a:extLst>
            <a:ext uri="{FF2B5EF4-FFF2-40B4-BE49-F238E27FC236}">
              <a16:creationId xmlns:a16="http://schemas.microsoft.com/office/drawing/2014/main" id="{00000000-0008-0000-0E00-0000A0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a:extLst>
            <a:ext uri="{FF2B5EF4-FFF2-40B4-BE49-F238E27FC236}">
              <a16:creationId xmlns:a16="http://schemas.microsoft.com/office/drawing/2014/main" id="{00000000-0008-0000-0E00-0000A1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a:extLst>
            <a:ext uri="{FF2B5EF4-FFF2-40B4-BE49-F238E27FC236}">
              <a16:creationId xmlns:a16="http://schemas.microsoft.com/office/drawing/2014/main" id="{00000000-0008-0000-0E00-0000A2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130628</xdr:rowOff>
    </xdr:from>
    <xdr:to>
      <xdr:col>24</xdr:col>
      <xdr:colOff>62865</xdr:colOff>
      <xdr:row>64</xdr:row>
      <xdr:rowOff>102870</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flipV="1">
          <a:off x="4634865" y="9560378"/>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64" name="【橋りょう・トンネル】&#10;有形固定資産減価償却率最小値テキスト">
          <a:extLst>
            <a:ext uri="{FF2B5EF4-FFF2-40B4-BE49-F238E27FC236}">
              <a16:creationId xmlns:a16="http://schemas.microsoft.com/office/drawing/2014/main" id="{00000000-0008-0000-0E00-0000A4000000}"/>
            </a:ext>
          </a:extLst>
        </xdr:cNvPr>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77305</xdr:rowOff>
    </xdr:from>
    <xdr:ext cx="405111" cy="259045"/>
    <xdr:sp macro="" textlink="">
      <xdr:nvSpPr>
        <xdr:cNvPr id="166" name="【橋りょう・トンネル】&#10;有形固定資産減価償却率最大値テキスト">
          <a:extLst>
            <a:ext uri="{FF2B5EF4-FFF2-40B4-BE49-F238E27FC236}">
              <a16:creationId xmlns:a16="http://schemas.microsoft.com/office/drawing/2014/main" id="{00000000-0008-0000-0E00-0000A6000000}"/>
            </a:ext>
          </a:extLst>
        </xdr:cNvPr>
        <xdr:cNvSpPr txBox="1"/>
      </xdr:nvSpPr>
      <xdr:spPr>
        <a:xfrm>
          <a:off x="4673600" y="9335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130628</xdr:rowOff>
    </xdr:from>
    <xdr:to>
      <xdr:col>24</xdr:col>
      <xdr:colOff>152400</xdr:colOff>
      <xdr:row>55</xdr:row>
      <xdr:rowOff>130628</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a:off x="4546600" y="9560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113773</xdr:rowOff>
    </xdr:from>
    <xdr:ext cx="405111" cy="259045"/>
    <xdr:sp macro="" textlink="">
      <xdr:nvSpPr>
        <xdr:cNvPr id="168" name="【橋りょう・トンネル】&#10;有形固定資産減価償却率平均値テキスト">
          <a:extLst>
            <a:ext uri="{FF2B5EF4-FFF2-40B4-BE49-F238E27FC236}">
              <a16:creationId xmlns:a16="http://schemas.microsoft.com/office/drawing/2014/main" id="{00000000-0008-0000-0E00-0000A8000000}"/>
            </a:ext>
          </a:extLst>
        </xdr:cNvPr>
        <xdr:cNvSpPr txBox="1"/>
      </xdr:nvSpPr>
      <xdr:spPr>
        <a:xfrm>
          <a:off x="4673600" y="100578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135346</xdr:rowOff>
    </xdr:from>
    <xdr:to>
      <xdr:col>24</xdr:col>
      <xdr:colOff>114300</xdr:colOff>
      <xdr:row>59</xdr:row>
      <xdr:rowOff>65496</xdr:rowOff>
    </xdr:to>
    <xdr:sp macro="" textlink="">
      <xdr:nvSpPr>
        <xdr:cNvPr id="169" name="フローチャート: 判断 168">
          <a:extLst>
            <a:ext uri="{FF2B5EF4-FFF2-40B4-BE49-F238E27FC236}">
              <a16:creationId xmlns:a16="http://schemas.microsoft.com/office/drawing/2014/main" id="{00000000-0008-0000-0E00-0000A9000000}"/>
            </a:ext>
          </a:extLst>
        </xdr:cNvPr>
        <xdr:cNvSpPr/>
      </xdr:nvSpPr>
      <xdr:spPr>
        <a:xfrm>
          <a:off x="45847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150041</xdr:rowOff>
    </xdr:from>
    <xdr:to>
      <xdr:col>20</xdr:col>
      <xdr:colOff>38100</xdr:colOff>
      <xdr:row>59</xdr:row>
      <xdr:rowOff>80191</xdr:rowOff>
    </xdr:to>
    <xdr:sp macro="" textlink="">
      <xdr:nvSpPr>
        <xdr:cNvPr id="170" name="フローチャート: 判断 169">
          <a:extLst>
            <a:ext uri="{FF2B5EF4-FFF2-40B4-BE49-F238E27FC236}">
              <a16:creationId xmlns:a16="http://schemas.microsoft.com/office/drawing/2014/main" id="{00000000-0008-0000-0E00-0000AA000000}"/>
            </a:ext>
          </a:extLst>
        </xdr:cNvPr>
        <xdr:cNvSpPr/>
      </xdr:nvSpPr>
      <xdr:spPr>
        <a:xfrm>
          <a:off x="37465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3084</xdr:rowOff>
    </xdr:from>
    <xdr:to>
      <xdr:col>15</xdr:col>
      <xdr:colOff>101600</xdr:colOff>
      <xdr:row>59</xdr:row>
      <xdr:rowOff>104684</xdr:rowOff>
    </xdr:to>
    <xdr:sp macro="" textlink="">
      <xdr:nvSpPr>
        <xdr:cNvPr id="171" name="フローチャート: 判断 170">
          <a:extLst>
            <a:ext uri="{FF2B5EF4-FFF2-40B4-BE49-F238E27FC236}">
              <a16:creationId xmlns:a16="http://schemas.microsoft.com/office/drawing/2014/main" id="{00000000-0008-0000-0E00-0000AB000000}"/>
            </a:ext>
          </a:extLst>
        </xdr:cNvPr>
        <xdr:cNvSpPr/>
      </xdr:nvSpPr>
      <xdr:spPr>
        <a:xfrm>
          <a:off x="2857500" y="1011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58601</xdr:rowOff>
    </xdr:from>
    <xdr:to>
      <xdr:col>10</xdr:col>
      <xdr:colOff>165100</xdr:colOff>
      <xdr:row>59</xdr:row>
      <xdr:rowOff>160201</xdr:rowOff>
    </xdr:to>
    <xdr:sp macro="" textlink="">
      <xdr:nvSpPr>
        <xdr:cNvPr id="172" name="フローチャート: 判断 171">
          <a:extLst>
            <a:ext uri="{FF2B5EF4-FFF2-40B4-BE49-F238E27FC236}">
              <a16:creationId xmlns:a16="http://schemas.microsoft.com/office/drawing/2014/main" id="{00000000-0008-0000-0E00-0000AC000000}"/>
            </a:ext>
          </a:extLst>
        </xdr:cNvPr>
        <xdr:cNvSpPr/>
      </xdr:nvSpPr>
      <xdr:spPr>
        <a:xfrm>
          <a:off x="1968500" y="1017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00000000-0008-0000-0E00-0000AD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00000000-0008-0000-0E00-0000AE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00000000-0008-0000-0E00-0000AF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00000000-0008-0000-0E00-0000B0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00000000-0008-0000-0E00-0000B1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53703</xdr:rowOff>
    </xdr:from>
    <xdr:to>
      <xdr:col>24</xdr:col>
      <xdr:colOff>114300</xdr:colOff>
      <xdr:row>58</xdr:row>
      <xdr:rowOff>155303</xdr:rowOff>
    </xdr:to>
    <xdr:sp macro="" textlink="">
      <xdr:nvSpPr>
        <xdr:cNvPr id="178" name="楕円 177">
          <a:extLst>
            <a:ext uri="{FF2B5EF4-FFF2-40B4-BE49-F238E27FC236}">
              <a16:creationId xmlns:a16="http://schemas.microsoft.com/office/drawing/2014/main" id="{00000000-0008-0000-0E00-0000B2000000}"/>
            </a:ext>
          </a:extLst>
        </xdr:cNvPr>
        <xdr:cNvSpPr/>
      </xdr:nvSpPr>
      <xdr:spPr>
        <a:xfrm>
          <a:off x="4584700" y="999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76580</xdr:rowOff>
    </xdr:from>
    <xdr:ext cx="405111" cy="259045"/>
    <xdr:sp macro="" textlink="">
      <xdr:nvSpPr>
        <xdr:cNvPr id="179" name="【橋りょう・トンネル】&#10;有形固定資産減価償却率該当値テキスト">
          <a:extLst>
            <a:ext uri="{FF2B5EF4-FFF2-40B4-BE49-F238E27FC236}">
              <a16:creationId xmlns:a16="http://schemas.microsoft.com/office/drawing/2014/main" id="{00000000-0008-0000-0E00-0000B3000000}"/>
            </a:ext>
          </a:extLst>
        </xdr:cNvPr>
        <xdr:cNvSpPr txBox="1"/>
      </xdr:nvSpPr>
      <xdr:spPr>
        <a:xfrm>
          <a:off x="4673600" y="9849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76563</xdr:rowOff>
    </xdr:from>
    <xdr:to>
      <xdr:col>20</xdr:col>
      <xdr:colOff>38100</xdr:colOff>
      <xdr:row>59</xdr:row>
      <xdr:rowOff>6713</xdr:rowOff>
    </xdr:to>
    <xdr:sp macro="" textlink="">
      <xdr:nvSpPr>
        <xdr:cNvPr id="180" name="楕円 179">
          <a:extLst>
            <a:ext uri="{FF2B5EF4-FFF2-40B4-BE49-F238E27FC236}">
              <a16:creationId xmlns:a16="http://schemas.microsoft.com/office/drawing/2014/main" id="{00000000-0008-0000-0E00-0000B4000000}"/>
            </a:ext>
          </a:extLst>
        </xdr:cNvPr>
        <xdr:cNvSpPr/>
      </xdr:nvSpPr>
      <xdr:spPr>
        <a:xfrm>
          <a:off x="3746500" y="1002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104503</xdr:rowOff>
    </xdr:from>
    <xdr:to>
      <xdr:col>24</xdr:col>
      <xdr:colOff>63500</xdr:colOff>
      <xdr:row>58</xdr:row>
      <xdr:rowOff>127363</xdr:rowOff>
    </xdr:to>
    <xdr:cxnSp macro="">
      <xdr:nvCxnSpPr>
        <xdr:cNvPr id="181" name="直線コネクタ 180">
          <a:extLst>
            <a:ext uri="{FF2B5EF4-FFF2-40B4-BE49-F238E27FC236}">
              <a16:creationId xmlns:a16="http://schemas.microsoft.com/office/drawing/2014/main" id="{00000000-0008-0000-0E00-0000B5000000}"/>
            </a:ext>
          </a:extLst>
        </xdr:cNvPr>
        <xdr:cNvCxnSpPr/>
      </xdr:nvCxnSpPr>
      <xdr:spPr>
        <a:xfrm flipV="1">
          <a:off x="3797300" y="10048603"/>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99423</xdr:rowOff>
    </xdr:from>
    <xdr:to>
      <xdr:col>15</xdr:col>
      <xdr:colOff>101600</xdr:colOff>
      <xdr:row>59</xdr:row>
      <xdr:rowOff>29573</xdr:rowOff>
    </xdr:to>
    <xdr:sp macro="" textlink="">
      <xdr:nvSpPr>
        <xdr:cNvPr id="182" name="楕円 181">
          <a:extLst>
            <a:ext uri="{FF2B5EF4-FFF2-40B4-BE49-F238E27FC236}">
              <a16:creationId xmlns:a16="http://schemas.microsoft.com/office/drawing/2014/main" id="{00000000-0008-0000-0E00-0000B6000000}"/>
            </a:ext>
          </a:extLst>
        </xdr:cNvPr>
        <xdr:cNvSpPr/>
      </xdr:nvSpPr>
      <xdr:spPr>
        <a:xfrm>
          <a:off x="2857500" y="1004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127363</xdr:rowOff>
    </xdr:from>
    <xdr:to>
      <xdr:col>19</xdr:col>
      <xdr:colOff>177800</xdr:colOff>
      <xdr:row>58</xdr:row>
      <xdr:rowOff>150223</xdr:rowOff>
    </xdr:to>
    <xdr:cxnSp macro="">
      <xdr:nvCxnSpPr>
        <xdr:cNvPr id="183" name="直線コネクタ 182">
          <a:extLst>
            <a:ext uri="{FF2B5EF4-FFF2-40B4-BE49-F238E27FC236}">
              <a16:creationId xmlns:a16="http://schemas.microsoft.com/office/drawing/2014/main" id="{00000000-0008-0000-0E00-0000B7000000}"/>
            </a:ext>
          </a:extLst>
        </xdr:cNvPr>
        <xdr:cNvCxnSpPr/>
      </xdr:nvCxnSpPr>
      <xdr:spPr>
        <a:xfrm flipV="1">
          <a:off x="2908300" y="10071463"/>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150041</xdr:rowOff>
    </xdr:from>
    <xdr:to>
      <xdr:col>10</xdr:col>
      <xdr:colOff>165100</xdr:colOff>
      <xdr:row>59</xdr:row>
      <xdr:rowOff>80191</xdr:rowOff>
    </xdr:to>
    <xdr:sp macro="" textlink="">
      <xdr:nvSpPr>
        <xdr:cNvPr id="184" name="楕円 183">
          <a:extLst>
            <a:ext uri="{FF2B5EF4-FFF2-40B4-BE49-F238E27FC236}">
              <a16:creationId xmlns:a16="http://schemas.microsoft.com/office/drawing/2014/main" id="{00000000-0008-0000-0E00-0000B8000000}"/>
            </a:ext>
          </a:extLst>
        </xdr:cNvPr>
        <xdr:cNvSpPr/>
      </xdr:nvSpPr>
      <xdr:spPr>
        <a:xfrm>
          <a:off x="1968500" y="10094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150223</xdr:rowOff>
    </xdr:from>
    <xdr:to>
      <xdr:col>15</xdr:col>
      <xdr:colOff>50800</xdr:colOff>
      <xdr:row>59</xdr:row>
      <xdr:rowOff>29391</xdr:rowOff>
    </xdr:to>
    <xdr:cxnSp macro="">
      <xdr:nvCxnSpPr>
        <xdr:cNvPr id="185" name="直線コネクタ 184">
          <a:extLst>
            <a:ext uri="{FF2B5EF4-FFF2-40B4-BE49-F238E27FC236}">
              <a16:creationId xmlns:a16="http://schemas.microsoft.com/office/drawing/2014/main" id="{00000000-0008-0000-0E00-0000B9000000}"/>
            </a:ext>
          </a:extLst>
        </xdr:cNvPr>
        <xdr:cNvCxnSpPr/>
      </xdr:nvCxnSpPr>
      <xdr:spPr>
        <a:xfrm flipV="1">
          <a:off x="2019300" y="10094323"/>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71318</xdr:rowOff>
    </xdr:from>
    <xdr:ext cx="405111" cy="259045"/>
    <xdr:sp macro="" textlink="">
      <xdr:nvSpPr>
        <xdr:cNvPr id="186" name="n_1aveValue【橋りょう・トンネル】&#10;有形固定資産減価償却率">
          <a:extLst>
            <a:ext uri="{FF2B5EF4-FFF2-40B4-BE49-F238E27FC236}">
              <a16:creationId xmlns:a16="http://schemas.microsoft.com/office/drawing/2014/main" id="{00000000-0008-0000-0E00-0000BA000000}"/>
            </a:ext>
          </a:extLst>
        </xdr:cNvPr>
        <xdr:cNvSpPr txBox="1"/>
      </xdr:nvSpPr>
      <xdr:spPr>
        <a:xfrm>
          <a:off x="3582044" y="101868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95811</xdr:rowOff>
    </xdr:from>
    <xdr:ext cx="405111" cy="259045"/>
    <xdr:sp macro="" textlink="">
      <xdr:nvSpPr>
        <xdr:cNvPr id="187" name="n_2aveValue【橋りょう・トンネル】&#10;有形固定資産減価償却率">
          <a:extLst>
            <a:ext uri="{FF2B5EF4-FFF2-40B4-BE49-F238E27FC236}">
              <a16:creationId xmlns:a16="http://schemas.microsoft.com/office/drawing/2014/main" id="{00000000-0008-0000-0E00-0000BB000000}"/>
            </a:ext>
          </a:extLst>
        </xdr:cNvPr>
        <xdr:cNvSpPr txBox="1"/>
      </xdr:nvSpPr>
      <xdr:spPr>
        <a:xfrm>
          <a:off x="2705744" y="10211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151328</xdr:rowOff>
    </xdr:from>
    <xdr:ext cx="405111" cy="259045"/>
    <xdr:sp macro="" textlink="">
      <xdr:nvSpPr>
        <xdr:cNvPr id="188" name="n_3aveValue【橋りょう・トンネル】&#10;有形固定資産減価償却率">
          <a:extLst>
            <a:ext uri="{FF2B5EF4-FFF2-40B4-BE49-F238E27FC236}">
              <a16:creationId xmlns:a16="http://schemas.microsoft.com/office/drawing/2014/main" id="{00000000-0008-0000-0E00-0000BC000000}"/>
            </a:ext>
          </a:extLst>
        </xdr:cNvPr>
        <xdr:cNvSpPr txBox="1"/>
      </xdr:nvSpPr>
      <xdr:spPr>
        <a:xfrm>
          <a:off x="1816744" y="10266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23240</xdr:rowOff>
    </xdr:from>
    <xdr:ext cx="405111" cy="259045"/>
    <xdr:sp macro="" textlink="">
      <xdr:nvSpPr>
        <xdr:cNvPr id="189" name="n_1mainValue【橋りょう・トンネル】&#10;有形固定資産減価償却率">
          <a:extLst>
            <a:ext uri="{FF2B5EF4-FFF2-40B4-BE49-F238E27FC236}">
              <a16:creationId xmlns:a16="http://schemas.microsoft.com/office/drawing/2014/main" id="{00000000-0008-0000-0E00-0000BD000000}"/>
            </a:ext>
          </a:extLst>
        </xdr:cNvPr>
        <xdr:cNvSpPr txBox="1"/>
      </xdr:nvSpPr>
      <xdr:spPr>
        <a:xfrm>
          <a:off x="3582044" y="979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46100</xdr:rowOff>
    </xdr:from>
    <xdr:ext cx="405111" cy="259045"/>
    <xdr:sp macro="" textlink="">
      <xdr:nvSpPr>
        <xdr:cNvPr id="190" name="n_2mainValue【橋りょう・トンネル】&#10;有形固定資産減価償却率">
          <a:extLst>
            <a:ext uri="{FF2B5EF4-FFF2-40B4-BE49-F238E27FC236}">
              <a16:creationId xmlns:a16="http://schemas.microsoft.com/office/drawing/2014/main" id="{00000000-0008-0000-0E00-0000BE000000}"/>
            </a:ext>
          </a:extLst>
        </xdr:cNvPr>
        <xdr:cNvSpPr txBox="1"/>
      </xdr:nvSpPr>
      <xdr:spPr>
        <a:xfrm>
          <a:off x="2705744" y="9818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96718</xdr:rowOff>
    </xdr:from>
    <xdr:ext cx="405111" cy="259045"/>
    <xdr:sp macro="" textlink="">
      <xdr:nvSpPr>
        <xdr:cNvPr id="191" name="n_3mainValue【橋りょう・トンネル】&#10;有形固定資産減価償却率">
          <a:extLst>
            <a:ext uri="{FF2B5EF4-FFF2-40B4-BE49-F238E27FC236}">
              <a16:creationId xmlns:a16="http://schemas.microsoft.com/office/drawing/2014/main" id="{00000000-0008-0000-0E00-0000BF000000}"/>
            </a:ext>
          </a:extLst>
        </xdr:cNvPr>
        <xdr:cNvSpPr txBox="1"/>
      </xdr:nvSpPr>
      <xdr:spPr>
        <a:xfrm>
          <a:off x="1816744" y="9869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a:extLst>
            <a:ext uri="{FF2B5EF4-FFF2-40B4-BE49-F238E27FC236}">
              <a16:creationId xmlns:a16="http://schemas.microsoft.com/office/drawing/2014/main" id="{00000000-0008-0000-0E00-0000C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a:extLst>
            <a:ext uri="{FF2B5EF4-FFF2-40B4-BE49-F238E27FC236}">
              <a16:creationId xmlns:a16="http://schemas.microsoft.com/office/drawing/2014/main" id="{00000000-0008-0000-0E00-0000C1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a:extLst>
            <a:ext uri="{FF2B5EF4-FFF2-40B4-BE49-F238E27FC236}">
              <a16:creationId xmlns:a16="http://schemas.microsoft.com/office/drawing/2014/main" id="{00000000-0008-0000-0E00-0000C2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a:extLst>
            <a:ext uri="{FF2B5EF4-FFF2-40B4-BE49-F238E27FC236}">
              <a16:creationId xmlns:a16="http://schemas.microsoft.com/office/drawing/2014/main" id="{00000000-0008-0000-0E00-0000C3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a:extLst>
            <a:ext uri="{FF2B5EF4-FFF2-40B4-BE49-F238E27FC236}">
              <a16:creationId xmlns:a16="http://schemas.microsoft.com/office/drawing/2014/main" id="{00000000-0008-0000-0E00-0000C4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a:extLst>
            <a:ext uri="{FF2B5EF4-FFF2-40B4-BE49-F238E27FC236}">
              <a16:creationId xmlns:a16="http://schemas.microsoft.com/office/drawing/2014/main" id="{00000000-0008-0000-0E00-0000C5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a:extLst>
            <a:ext uri="{FF2B5EF4-FFF2-40B4-BE49-F238E27FC236}">
              <a16:creationId xmlns:a16="http://schemas.microsoft.com/office/drawing/2014/main" id="{00000000-0008-0000-0E00-0000C6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a:extLst>
            <a:ext uri="{FF2B5EF4-FFF2-40B4-BE49-F238E27FC236}">
              <a16:creationId xmlns:a16="http://schemas.microsoft.com/office/drawing/2014/main" id="{00000000-0008-0000-0E00-0000C7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a:extLst>
            <a:ext uri="{FF2B5EF4-FFF2-40B4-BE49-F238E27FC236}">
              <a16:creationId xmlns:a16="http://schemas.microsoft.com/office/drawing/2014/main" id="{00000000-0008-0000-0E00-0000C8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a:extLst>
            <a:ext uri="{FF2B5EF4-FFF2-40B4-BE49-F238E27FC236}">
              <a16:creationId xmlns:a16="http://schemas.microsoft.com/office/drawing/2014/main" id="{00000000-0008-0000-0E00-0000C9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2" name="直線コネクタ 201">
          <a:extLst>
            <a:ext uri="{FF2B5EF4-FFF2-40B4-BE49-F238E27FC236}">
              <a16:creationId xmlns:a16="http://schemas.microsoft.com/office/drawing/2014/main" id="{00000000-0008-0000-0E00-0000CA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3" name="テキスト ボックス 202">
          <a:extLst>
            <a:ext uri="{FF2B5EF4-FFF2-40B4-BE49-F238E27FC236}">
              <a16:creationId xmlns:a16="http://schemas.microsoft.com/office/drawing/2014/main" id="{00000000-0008-0000-0E00-0000CB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4" name="直線コネクタ 203">
          <a:extLst>
            <a:ext uri="{FF2B5EF4-FFF2-40B4-BE49-F238E27FC236}">
              <a16:creationId xmlns:a16="http://schemas.microsoft.com/office/drawing/2014/main" id="{00000000-0008-0000-0E00-0000CC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05" name="テキスト ボックス 204">
          <a:extLst>
            <a:ext uri="{FF2B5EF4-FFF2-40B4-BE49-F238E27FC236}">
              <a16:creationId xmlns:a16="http://schemas.microsoft.com/office/drawing/2014/main" id="{00000000-0008-0000-0E00-0000CD000000}"/>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6" name="直線コネクタ 205">
          <a:extLst>
            <a:ext uri="{FF2B5EF4-FFF2-40B4-BE49-F238E27FC236}">
              <a16:creationId xmlns:a16="http://schemas.microsoft.com/office/drawing/2014/main" id="{00000000-0008-0000-0E00-0000CE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07" name="テキスト ボックス 206">
          <a:extLst>
            <a:ext uri="{FF2B5EF4-FFF2-40B4-BE49-F238E27FC236}">
              <a16:creationId xmlns:a16="http://schemas.microsoft.com/office/drawing/2014/main" id="{00000000-0008-0000-0E00-0000CF000000}"/>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8" name="直線コネクタ 207">
          <a:extLst>
            <a:ext uri="{FF2B5EF4-FFF2-40B4-BE49-F238E27FC236}">
              <a16:creationId xmlns:a16="http://schemas.microsoft.com/office/drawing/2014/main" id="{00000000-0008-0000-0E00-0000D0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9" name="テキスト ボックス 208">
          <a:extLst>
            <a:ext uri="{FF2B5EF4-FFF2-40B4-BE49-F238E27FC236}">
              <a16:creationId xmlns:a16="http://schemas.microsoft.com/office/drawing/2014/main" id="{00000000-0008-0000-0E00-0000D1000000}"/>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a:extLst>
            <a:ext uri="{FF2B5EF4-FFF2-40B4-BE49-F238E27FC236}">
              <a16:creationId xmlns:a16="http://schemas.microsoft.com/office/drawing/2014/main" id="{00000000-0008-0000-0E00-0000D2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1" name="テキスト ボックス 210">
          <a:extLst>
            <a:ext uri="{FF2B5EF4-FFF2-40B4-BE49-F238E27FC236}">
              <a16:creationId xmlns:a16="http://schemas.microsoft.com/office/drawing/2014/main" id="{00000000-0008-0000-0E00-0000D3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橋りょう・トンネル】&#10;一人当たり有形固定資産（償却資産）額グラフ枠">
          <a:extLst>
            <a:ext uri="{FF2B5EF4-FFF2-40B4-BE49-F238E27FC236}">
              <a16:creationId xmlns:a16="http://schemas.microsoft.com/office/drawing/2014/main" id="{00000000-0008-0000-0E00-0000D4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103377</xdr:rowOff>
    </xdr:from>
    <xdr:to>
      <xdr:col>54</xdr:col>
      <xdr:colOff>189865</xdr:colOff>
      <xdr:row>63</xdr:row>
      <xdr:rowOff>170041</xdr:rowOff>
    </xdr:to>
    <xdr:cxnSp macro="">
      <xdr:nvCxnSpPr>
        <xdr:cNvPr id="213" name="直線コネクタ 212">
          <a:extLst>
            <a:ext uri="{FF2B5EF4-FFF2-40B4-BE49-F238E27FC236}">
              <a16:creationId xmlns:a16="http://schemas.microsoft.com/office/drawing/2014/main" id="{00000000-0008-0000-0E00-0000D5000000}"/>
            </a:ext>
          </a:extLst>
        </xdr:cNvPr>
        <xdr:cNvCxnSpPr/>
      </xdr:nvCxnSpPr>
      <xdr:spPr>
        <a:xfrm flipV="1">
          <a:off x="10476865" y="9704577"/>
          <a:ext cx="0" cy="126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2418</xdr:rowOff>
    </xdr:from>
    <xdr:ext cx="469744" cy="259045"/>
    <xdr:sp macro="" textlink="">
      <xdr:nvSpPr>
        <xdr:cNvPr id="214" name="【橋りょう・トンネル】&#10;一人当たり有形固定資産（償却資産）額最小値テキスト">
          <a:extLst>
            <a:ext uri="{FF2B5EF4-FFF2-40B4-BE49-F238E27FC236}">
              <a16:creationId xmlns:a16="http://schemas.microsoft.com/office/drawing/2014/main" id="{00000000-0008-0000-0E00-0000D6000000}"/>
            </a:ext>
          </a:extLst>
        </xdr:cNvPr>
        <xdr:cNvSpPr txBox="1"/>
      </xdr:nvSpPr>
      <xdr:spPr>
        <a:xfrm>
          <a:off x="10515600" y="10975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170041</xdr:rowOff>
    </xdr:from>
    <xdr:to>
      <xdr:col>55</xdr:col>
      <xdr:colOff>88900</xdr:colOff>
      <xdr:row>63</xdr:row>
      <xdr:rowOff>170041</xdr:rowOff>
    </xdr:to>
    <xdr:cxnSp macro="">
      <xdr:nvCxnSpPr>
        <xdr:cNvPr id="215" name="直線コネクタ 214">
          <a:extLst>
            <a:ext uri="{FF2B5EF4-FFF2-40B4-BE49-F238E27FC236}">
              <a16:creationId xmlns:a16="http://schemas.microsoft.com/office/drawing/2014/main" id="{00000000-0008-0000-0E00-0000D7000000}"/>
            </a:ext>
          </a:extLst>
        </xdr:cNvPr>
        <xdr:cNvCxnSpPr/>
      </xdr:nvCxnSpPr>
      <xdr:spPr>
        <a:xfrm>
          <a:off x="10388600" y="10971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50054</xdr:rowOff>
    </xdr:from>
    <xdr:ext cx="690189" cy="259045"/>
    <xdr:sp macro="" textlink="">
      <xdr:nvSpPr>
        <xdr:cNvPr id="216" name="【橋りょう・トンネル】&#10;一人当たり有形固定資産（償却資産）額最大値テキスト">
          <a:extLst>
            <a:ext uri="{FF2B5EF4-FFF2-40B4-BE49-F238E27FC236}">
              <a16:creationId xmlns:a16="http://schemas.microsoft.com/office/drawing/2014/main" id="{00000000-0008-0000-0E00-0000D8000000}"/>
            </a:ext>
          </a:extLst>
        </xdr:cNvPr>
        <xdr:cNvSpPr txBox="1"/>
      </xdr:nvSpPr>
      <xdr:spPr>
        <a:xfrm>
          <a:off x="10515600" y="94798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5,547,782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103377</xdr:rowOff>
    </xdr:from>
    <xdr:to>
      <xdr:col>55</xdr:col>
      <xdr:colOff>88900</xdr:colOff>
      <xdr:row>56</xdr:row>
      <xdr:rowOff>103377</xdr:rowOff>
    </xdr:to>
    <xdr:cxnSp macro="">
      <xdr:nvCxnSpPr>
        <xdr:cNvPr id="217" name="直線コネクタ 216">
          <a:extLst>
            <a:ext uri="{FF2B5EF4-FFF2-40B4-BE49-F238E27FC236}">
              <a16:creationId xmlns:a16="http://schemas.microsoft.com/office/drawing/2014/main" id="{00000000-0008-0000-0E00-0000D9000000}"/>
            </a:ext>
          </a:extLst>
        </xdr:cNvPr>
        <xdr:cNvCxnSpPr/>
      </xdr:nvCxnSpPr>
      <xdr:spPr>
        <a:xfrm>
          <a:off x="10388600" y="970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71041</xdr:rowOff>
    </xdr:from>
    <xdr:ext cx="690189" cy="259045"/>
    <xdr:sp macro="" textlink="">
      <xdr:nvSpPr>
        <xdr:cNvPr id="218" name="【橋りょう・トンネル】&#10;一人当たり有形固定資産（償却資産）額平均値テキスト">
          <a:extLst>
            <a:ext uri="{FF2B5EF4-FFF2-40B4-BE49-F238E27FC236}">
              <a16:creationId xmlns:a16="http://schemas.microsoft.com/office/drawing/2014/main" id="{00000000-0008-0000-0E00-0000DA000000}"/>
            </a:ext>
          </a:extLst>
        </xdr:cNvPr>
        <xdr:cNvSpPr txBox="1"/>
      </xdr:nvSpPr>
      <xdr:spPr>
        <a:xfrm>
          <a:off x="10515600" y="1052949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1,067,087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48164</xdr:rowOff>
    </xdr:from>
    <xdr:to>
      <xdr:col>55</xdr:col>
      <xdr:colOff>50800</xdr:colOff>
      <xdr:row>62</xdr:row>
      <xdr:rowOff>149764</xdr:rowOff>
    </xdr:to>
    <xdr:sp macro="" textlink="">
      <xdr:nvSpPr>
        <xdr:cNvPr id="219" name="フローチャート: 判断 218">
          <a:extLst>
            <a:ext uri="{FF2B5EF4-FFF2-40B4-BE49-F238E27FC236}">
              <a16:creationId xmlns:a16="http://schemas.microsoft.com/office/drawing/2014/main" id="{00000000-0008-0000-0E00-0000DB000000}"/>
            </a:ext>
          </a:extLst>
        </xdr:cNvPr>
        <xdr:cNvSpPr/>
      </xdr:nvSpPr>
      <xdr:spPr>
        <a:xfrm>
          <a:off x="10426700" y="10678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59434</xdr:rowOff>
    </xdr:from>
    <xdr:to>
      <xdr:col>50</xdr:col>
      <xdr:colOff>165100</xdr:colOff>
      <xdr:row>62</xdr:row>
      <xdr:rowOff>161034</xdr:rowOff>
    </xdr:to>
    <xdr:sp macro="" textlink="">
      <xdr:nvSpPr>
        <xdr:cNvPr id="220" name="フローチャート: 判断 219">
          <a:extLst>
            <a:ext uri="{FF2B5EF4-FFF2-40B4-BE49-F238E27FC236}">
              <a16:creationId xmlns:a16="http://schemas.microsoft.com/office/drawing/2014/main" id="{00000000-0008-0000-0E00-0000DC000000}"/>
            </a:ext>
          </a:extLst>
        </xdr:cNvPr>
        <xdr:cNvSpPr/>
      </xdr:nvSpPr>
      <xdr:spPr>
        <a:xfrm>
          <a:off x="9588500" y="106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54958</xdr:rowOff>
    </xdr:from>
    <xdr:to>
      <xdr:col>46</xdr:col>
      <xdr:colOff>38100</xdr:colOff>
      <xdr:row>62</xdr:row>
      <xdr:rowOff>156558</xdr:rowOff>
    </xdr:to>
    <xdr:sp macro="" textlink="">
      <xdr:nvSpPr>
        <xdr:cNvPr id="221" name="フローチャート: 判断 220">
          <a:extLst>
            <a:ext uri="{FF2B5EF4-FFF2-40B4-BE49-F238E27FC236}">
              <a16:creationId xmlns:a16="http://schemas.microsoft.com/office/drawing/2014/main" id="{00000000-0008-0000-0E00-0000DD000000}"/>
            </a:ext>
          </a:extLst>
        </xdr:cNvPr>
        <xdr:cNvSpPr/>
      </xdr:nvSpPr>
      <xdr:spPr>
        <a:xfrm>
          <a:off x="8699500" y="10684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84270</xdr:rowOff>
    </xdr:from>
    <xdr:to>
      <xdr:col>41</xdr:col>
      <xdr:colOff>101600</xdr:colOff>
      <xdr:row>63</xdr:row>
      <xdr:rowOff>14420</xdr:rowOff>
    </xdr:to>
    <xdr:sp macro="" textlink="">
      <xdr:nvSpPr>
        <xdr:cNvPr id="222" name="フローチャート: 判断 221">
          <a:extLst>
            <a:ext uri="{FF2B5EF4-FFF2-40B4-BE49-F238E27FC236}">
              <a16:creationId xmlns:a16="http://schemas.microsoft.com/office/drawing/2014/main" id="{00000000-0008-0000-0E00-0000DE000000}"/>
            </a:ext>
          </a:extLst>
        </xdr:cNvPr>
        <xdr:cNvSpPr/>
      </xdr:nvSpPr>
      <xdr:spPr>
        <a:xfrm>
          <a:off x="7810500" y="1071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00000000-0008-0000-0E00-0000DF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00000000-0008-0000-0E00-0000E0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00000000-0008-0000-0E00-0000E1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00000000-0008-0000-0E00-0000E2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00000000-0008-0000-0E00-0000E3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90873</xdr:rowOff>
    </xdr:from>
    <xdr:to>
      <xdr:col>55</xdr:col>
      <xdr:colOff>50800</xdr:colOff>
      <xdr:row>63</xdr:row>
      <xdr:rowOff>21023</xdr:rowOff>
    </xdr:to>
    <xdr:sp macro="" textlink="">
      <xdr:nvSpPr>
        <xdr:cNvPr id="228" name="楕円 227">
          <a:extLst>
            <a:ext uri="{FF2B5EF4-FFF2-40B4-BE49-F238E27FC236}">
              <a16:creationId xmlns:a16="http://schemas.microsoft.com/office/drawing/2014/main" id="{00000000-0008-0000-0E00-0000E4000000}"/>
            </a:ext>
          </a:extLst>
        </xdr:cNvPr>
        <xdr:cNvSpPr/>
      </xdr:nvSpPr>
      <xdr:spPr>
        <a:xfrm>
          <a:off x="10426700" y="1072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69300</xdr:rowOff>
    </xdr:from>
    <xdr:ext cx="599010" cy="259045"/>
    <xdr:sp macro="" textlink="">
      <xdr:nvSpPr>
        <xdr:cNvPr id="229" name="【橋りょう・トンネル】&#10;一人当たり有形固定資産（償却資産）額該当値テキスト">
          <a:extLst>
            <a:ext uri="{FF2B5EF4-FFF2-40B4-BE49-F238E27FC236}">
              <a16:creationId xmlns:a16="http://schemas.microsoft.com/office/drawing/2014/main" id="{00000000-0008-0000-0E00-0000E5000000}"/>
            </a:ext>
          </a:extLst>
        </xdr:cNvPr>
        <xdr:cNvSpPr txBox="1"/>
      </xdr:nvSpPr>
      <xdr:spPr>
        <a:xfrm>
          <a:off x="10515600" y="10699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96396</xdr:rowOff>
    </xdr:from>
    <xdr:to>
      <xdr:col>50</xdr:col>
      <xdr:colOff>165100</xdr:colOff>
      <xdr:row>63</xdr:row>
      <xdr:rowOff>26546</xdr:rowOff>
    </xdr:to>
    <xdr:sp macro="" textlink="">
      <xdr:nvSpPr>
        <xdr:cNvPr id="230" name="楕円 229">
          <a:extLst>
            <a:ext uri="{FF2B5EF4-FFF2-40B4-BE49-F238E27FC236}">
              <a16:creationId xmlns:a16="http://schemas.microsoft.com/office/drawing/2014/main" id="{00000000-0008-0000-0E00-0000E6000000}"/>
            </a:ext>
          </a:extLst>
        </xdr:cNvPr>
        <xdr:cNvSpPr/>
      </xdr:nvSpPr>
      <xdr:spPr>
        <a:xfrm>
          <a:off x="9588500" y="10726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141673</xdr:rowOff>
    </xdr:from>
    <xdr:to>
      <xdr:col>55</xdr:col>
      <xdr:colOff>0</xdr:colOff>
      <xdr:row>62</xdr:row>
      <xdr:rowOff>147196</xdr:rowOff>
    </xdr:to>
    <xdr:cxnSp macro="">
      <xdr:nvCxnSpPr>
        <xdr:cNvPr id="231" name="直線コネクタ 230">
          <a:extLst>
            <a:ext uri="{FF2B5EF4-FFF2-40B4-BE49-F238E27FC236}">
              <a16:creationId xmlns:a16="http://schemas.microsoft.com/office/drawing/2014/main" id="{00000000-0008-0000-0E00-0000E7000000}"/>
            </a:ext>
          </a:extLst>
        </xdr:cNvPr>
        <xdr:cNvCxnSpPr/>
      </xdr:nvCxnSpPr>
      <xdr:spPr>
        <a:xfrm flipV="1">
          <a:off x="9639300" y="10771573"/>
          <a:ext cx="838200" cy="5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101317</xdr:rowOff>
    </xdr:from>
    <xdr:to>
      <xdr:col>46</xdr:col>
      <xdr:colOff>38100</xdr:colOff>
      <xdr:row>63</xdr:row>
      <xdr:rowOff>31467</xdr:rowOff>
    </xdr:to>
    <xdr:sp macro="" textlink="">
      <xdr:nvSpPr>
        <xdr:cNvPr id="232" name="楕円 231">
          <a:extLst>
            <a:ext uri="{FF2B5EF4-FFF2-40B4-BE49-F238E27FC236}">
              <a16:creationId xmlns:a16="http://schemas.microsoft.com/office/drawing/2014/main" id="{00000000-0008-0000-0E00-0000E8000000}"/>
            </a:ext>
          </a:extLst>
        </xdr:cNvPr>
        <xdr:cNvSpPr/>
      </xdr:nvSpPr>
      <xdr:spPr>
        <a:xfrm>
          <a:off x="8699500" y="10731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147196</xdr:rowOff>
    </xdr:from>
    <xdr:to>
      <xdr:col>50</xdr:col>
      <xdr:colOff>114300</xdr:colOff>
      <xdr:row>62</xdr:row>
      <xdr:rowOff>152117</xdr:rowOff>
    </xdr:to>
    <xdr:cxnSp macro="">
      <xdr:nvCxnSpPr>
        <xdr:cNvPr id="233" name="直線コネクタ 232">
          <a:extLst>
            <a:ext uri="{FF2B5EF4-FFF2-40B4-BE49-F238E27FC236}">
              <a16:creationId xmlns:a16="http://schemas.microsoft.com/office/drawing/2014/main" id="{00000000-0008-0000-0E00-0000E9000000}"/>
            </a:ext>
          </a:extLst>
        </xdr:cNvPr>
        <xdr:cNvCxnSpPr/>
      </xdr:nvCxnSpPr>
      <xdr:spPr>
        <a:xfrm flipV="1">
          <a:off x="8750300" y="10777096"/>
          <a:ext cx="889000" cy="4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104045</xdr:rowOff>
    </xdr:from>
    <xdr:to>
      <xdr:col>41</xdr:col>
      <xdr:colOff>101600</xdr:colOff>
      <xdr:row>63</xdr:row>
      <xdr:rowOff>34195</xdr:rowOff>
    </xdr:to>
    <xdr:sp macro="" textlink="">
      <xdr:nvSpPr>
        <xdr:cNvPr id="234" name="楕円 233">
          <a:extLst>
            <a:ext uri="{FF2B5EF4-FFF2-40B4-BE49-F238E27FC236}">
              <a16:creationId xmlns:a16="http://schemas.microsoft.com/office/drawing/2014/main" id="{00000000-0008-0000-0E00-0000EA000000}"/>
            </a:ext>
          </a:extLst>
        </xdr:cNvPr>
        <xdr:cNvSpPr/>
      </xdr:nvSpPr>
      <xdr:spPr>
        <a:xfrm>
          <a:off x="7810500" y="1073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152117</xdr:rowOff>
    </xdr:from>
    <xdr:to>
      <xdr:col>45</xdr:col>
      <xdr:colOff>177800</xdr:colOff>
      <xdr:row>62</xdr:row>
      <xdr:rowOff>154845</xdr:rowOff>
    </xdr:to>
    <xdr:cxnSp macro="">
      <xdr:nvCxnSpPr>
        <xdr:cNvPr id="235" name="直線コネクタ 234">
          <a:extLst>
            <a:ext uri="{FF2B5EF4-FFF2-40B4-BE49-F238E27FC236}">
              <a16:creationId xmlns:a16="http://schemas.microsoft.com/office/drawing/2014/main" id="{00000000-0008-0000-0E00-0000EB000000}"/>
            </a:ext>
          </a:extLst>
        </xdr:cNvPr>
        <xdr:cNvCxnSpPr/>
      </xdr:nvCxnSpPr>
      <xdr:spPr>
        <a:xfrm flipV="1">
          <a:off x="7861300" y="10782017"/>
          <a:ext cx="889000" cy="2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6111</xdr:rowOff>
    </xdr:from>
    <xdr:ext cx="690189" cy="259045"/>
    <xdr:sp macro="" textlink="">
      <xdr:nvSpPr>
        <xdr:cNvPr id="236" name="n_1aveValue【橋りょう・トンネル】&#10;一人当たり有形固定資産（償却資産）額">
          <a:extLst>
            <a:ext uri="{FF2B5EF4-FFF2-40B4-BE49-F238E27FC236}">
              <a16:creationId xmlns:a16="http://schemas.microsoft.com/office/drawing/2014/main" id="{00000000-0008-0000-0E00-0000EC000000}"/>
            </a:ext>
          </a:extLst>
        </xdr:cNvPr>
        <xdr:cNvSpPr txBox="1"/>
      </xdr:nvSpPr>
      <xdr:spPr>
        <a:xfrm>
          <a:off x="9281505" y="104645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1635</xdr:rowOff>
    </xdr:from>
    <xdr:ext cx="690189" cy="259045"/>
    <xdr:sp macro="" textlink="">
      <xdr:nvSpPr>
        <xdr:cNvPr id="237" name="n_2aveValue【橋りょう・トンネル】&#10;一人当たり有形固定資産（償却資産）額">
          <a:extLst>
            <a:ext uri="{FF2B5EF4-FFF2-40B4-BE49-F238E27FC236}">
              <a16:creationId xmlns:a16="http://schemas.microsoft.com/office/drawing/2014/main" id="{00000000-0008-0000-0E00-0000ED000000}"/>
            </a:ext>
          </a:extLst>
        </xdr:cNvPr>
        <xdr:cNvSpPr txBox="1"/>
      </xdr:nvSpPr>
      <xdr:spPr>
        <a:xfrm>
          <a:off x="8405205" y="104600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30947</xdr:rowOff>
    </xdr:from>
    <xdr:ext cx="599010" cy="259045"/>
    <xdr:sp macro="" textlink="">
      <xdr:nvSpPr>
        <xdr:cNvPr id="238" name="n_3aveValue【橋りょう・トンネル】&#10;一人当たり有形固定資産（償却資産）額">
          <a:extLst>
            <a:ext uri="{FF2B5EF4-FFF2-40B4-BE49-F238E27FC236}">
              <a16:creationId xmlns:a16="http://schemas.microsoft.com/office/drawing/2014/main" id="{00000000-0008-0000-0E00-0000EE000000}"/>
            </a:ext>
          </a:extLst>
        </xdr:cNvPr>
        <xdr:cNvSpPr txBox="1"/>
      </xdr:nvSpPr>
      <xdr:spPr>
        <a:xfrm>
          <a:off x="7561795" y="10489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17673</xdr:rowOff>
    </xdr:from>
    <xdr:ext cx="599010" cy="259045"/>
    <xdr:sp macro="" textlink="">
      <xdr:nvSpPr>
        <xdr:cNvPr id="239" name="n_1mainValue【橋りょう・トンネル】&#10;一人当たり有形固定資産（償却資産）額">
          <a:extLst>
            <a:ext uri="{FF2B5EF4-FFF2-40B4-BE49-F238E27FC236}">
              <a16:creationId xmlns:a16="http://schemas.microsoft.com/office/drawing/2014/main" id="{00000000-0008-0000-0E00-0000EF000000}"/>
            </a:ext>
          </a:extLst>
        </xdr:cNvPr>
        <xdr:cNvSpPr txBox="1"/>
      </xdr:nvSpPr>
      <xdr:spPr>
        <a:xfrm>
          <a:off x="9327095" y="10819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22594</xdr:rowOff>
    </xdr:from>
    <xdr:ext cx="599010" cy="259045"/>
    <xdr:sp macro="" textlink="">
      <xdr:nvSpPr>
        <xdr:cNvPr id="240" name="n_2mainValue【橋りょう・トンネル】&#10;一人当たり有形固定資産（償却資産）額">
          <a:extLst>
            <a:ext uri="{FF2B5EF4-FFF2-40B4-BE49-F238E27FC236}">
              <a16:creationId xmlns:a16="http://schemas.microsoft.com/office/drawing/2014/main" id="{00000000-0008-0000-0E00-0000F0000000}"/>
            </a:ext>
          </a:extLst>
        </xdr:cNvPr>
        <xdr:cNvSpPr txBox="1"/>
      </xdr:nvSpPr>
      <xdr:spPr>
        <a:xfrm>
          <a:off x="8450795" y="10823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25322</xdr:rowOff>
    </xdr:from>
    <xdr:ext cx="599010" cy="259045"/>
    <xdr:sp macro="" textlink="">
      <xdr:nvSpPr>
        <xdr:cNvPr id="241" name="n_3mainValue【橋りょう・トンネル】&#10;一人当たり有形固定資産（償却資産）額">
          <a:extLst>
            <a:ext uri="{FF2B5EF4-FFF2-40B4-BE49-F238E27FC236}">
              <a16:creationId xmlns:a16="http://schemas.microsoft.com/office/drawing/2014/main" id="{00000000-0008-0000-0E00-0000F1000000}"/>
            </a:ext>
          </a:extLst>
        </xdr:cNvPr>
        <xdr:cNvSpPr txBox="1"/>
      </xdr:nvSpPr>
      <xdr:spPr>
        <a:xfrm>
          <a:off x="7561795" y="10826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2" name="正方形/長方形 241">
          <a:extLst>
            <a:ext uri="{FF2B5EF4-FFF2-40B4-BE49-F238E27FC236}">
              <a16:creationId xmlns:a16="http://schemas.microsoft.com/office/drawing/2014/main" id="{00000000-0008-0000-0E00-0000F2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3" name="正方形/長方形 242">
          <a:extLst>
            <a:ext uri="{FF2B5EF4-FFF2-40B4-BE49-F238E27FC236}">
              <a16:creationId xmlns:a16="http://schemas.microsoft.com/office/drawing/2014/main" id="{00000000-0008-0000-0E00-0000F3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4" name="正方形/長方形 243">
          <a:extLst>
            <a:ext uri="{FF2B5EF4-FFF2-40B4-BE49-F238E27FC236}">
              <a16:creationId xmlns:a16="http://schemas.microsoft.com/office/drawing/2014/main" id="{00000000-0008-0000-0E00-0000F4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5" name="正方形/長方形 244">
          <a:extLst>
            <a:ext uri="{FF2B5EF4-FFF2-40B4-BE49-F238E27FC236}">
              <a16:creationId xmlns:a16="http://schemas.microsoft.com/office/drawing/2014/main" id="{00000000-0008-0000-0E00-0000F5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6" name="正方形/長方形 245">
          <a:extLst>
            <a:ext uri="{FF2B5EF4-FFF2-40B4-BE49-F238E27FC236}">
              <a16:creationId xmlns:a16="http://schemas.microsoft.com/office/drawing/2014/main" id="{00000000-0008-0000-0E00-0000F6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7" name="正方形/長方形 246">
          <a:extLst>
            <a:ext uri="{FF2B5EF4-FFF2-40B4-BE49-F238E27FC236}">
              <a16:creationId xmlns:a16="http://schemas.microsoft.com/office/drawing/2014/main" id="{00000000-0008-0000-0E00-0000F7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8" name="正方形/長方形 247">
          <a:extLst>
            <a:ext uri="{FF2B5EF4-FFF2-40B4-BE49-F238E27FC236}">
              <a16:creationId xmlns:a16="http://schemas.microsoft.com/office/drawing/2014/main" id="{00000000-0008-0000-0E00-0000F8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9" name="正方形/長方形 248">
          <a:extLst>
            <a:ext uri="{FF2B5EF4-FFF2-40B4-BE49-F238E27FC236}">
              <a16:creationId xmlns:a16="http://schemas.microsoft.com/office/drawing/2014/main" id="{00000000-0008-0000-0E00-0000F9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0" name="テキスト ボックス 249">
          <a:extLst>
            <a:ext uri="{FF2B5EF4-FFF2-40B4-BE49-F238E27FC236}">
              <a16:creationId xmlns:a16="http://schemas.microsoft.com/office/drawing/2014/main" id="{00000000-0008-0000-0E00-0000FA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1" name="直線コネクタ 250">
          <a:extLst>
            <a:ext uri="{FF2B5EF4-FFF2-40B4-BE49-F238E27FC236}">
              <a16:creationId xmlns:a16="http://schemas.microsoft.com/office/drawing/2014/main" id="{00000000-0008-0000-0E00-0000FB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2" name="テキスト ボックス 251">
          <a:extLst>
            <a:ext uri="{FF2B5EF4-FFF2-40B4-BE49-F238E27FC236}">
              <a16:creationId xmlns:a16="http://schemas.microsoft.com/office/drawing/2014/main" id="{00000000-0008-0000-0E00-0000FC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3" name="直線コネクタ 252">
          <a:extLst>
            <a:ext uri="{FF2B5EF4-FFF2-40B4-BE49-F238E27FC236}">
              <a16:creationId xmlns:a16="http://schemas.microsoft.com/office/drawing/2014/main" id="{00000000-0008-0000-0E00-0000FD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4" name="テキスト ボックス 253">
          <a:extLst>
            <a:ext uri="{FF2B5EF4-FFF2-40B4-BE49-F238E27FC236}">
              <a16:creationId xmlns:a16="http://schemas.microsoft.com/office/drawing/2014/main" id="{00000000-0008-0000-0E00-0000FE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5" name="直線コネクタ 254">
          <a:extLst>
            <a:ext uri="{FF2B5EF4-FFF2-40B4-BE49-F238E27FC236}">
              <a16:creationId xmlns:a16="http://schemas.microsoft.com/office/drawing/2014/main" id="{00000000-0008-0000-0E00-0000FF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6" name="テキスト ボックス 255">
          <a:extLst>
            <a:ext uri="{FF2B5EF4-FFF2-40B4-BE49-F238E27FC236}">
              <a16:creationId xmlns:a16="http://schemas.microsoft.com/office/drawing/2014/main" id="{00000000-0008-0000-0E00-000000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7" name="直線コネクタ 256">
          <a:extLst>
            <a:ext uri="{FF2B5EF4-FFF2-40B4-BE49-F238E27FC236}">
              <a16:creationId xmlns:a16="http://schemas.microsoft.com/office/drawing/2014/main" id="{00000000-0008-0000-0E00-000001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8" name="テキスト ボックス 257">
          <a:extLst>
            <a:ext uri="{FF2B5EF4-FFF2-40B4-BE49-F238E27FC236}">
              <a16:creationId xmlns:a16="http://schemas.microsoft.com/office/drawing/2014/main" id="{00000000-0008-0000-0E00-000002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9" name="直線コネクタ 258">
          <a:extLst>
            <a:ext uri="{FF2B5EF4-FFF2-40B4-BE49-F238E27FC236}">
              <a16:creationId xmlns:a16="http://schemas.microsoft.com/office/drawing/2014/main" id="{00000000-0008-0000-0E00-000003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0" name="テキスト ボックス 259">
          <a:extLst>
            <a:ext uri="{FF2B5EF4-FFF2-40B4-BE49-F238E27FC236}">
              <a16:creationId xmlns:a16="http://schemas.microsoft.com/office/drawing/2014/main" id="{00000000-0008-0000-0E00-000004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1" name="直線コネクタ 260">
          <a:extLst>
            <a:ext uri="{FF2B5EF4-FFF2-40B4-BE49-F238E27FC236}">
              <a16:creationId xmlns:a16="http://schemas.microsoft.com/office/drawing/2014/main" id="{00000000-0008-0000-0E00-000005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2" name="テキスト ボックス 261">
          <a:extLst>
            <a:ext uri="{FF2B5EF4-FFF2-40B4-BE49-F238E27FC236}">
              <a16:creationId xmlns:a16="http://schemas.microsoft.com/office/drawing/2014/main" id="{00000000-0008-0000-0E00-00000601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a:extLst>
            <a:ext uri="{FF2B5EF4-FFF2-40B4-BE49-F238E27FC236}">
              <a16:creationId xmlns:a16="http://schemas.microsoft.com/office/drawing/2014/main" id="{00000000-0008-0000-0E00-000007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4" name="テキスト ボックス 263">
          <a:extLst>
            <a:ext uri="{FF2B5EF4-FFF2-40B4-BE49-F238E27FC236}">
              <a16:creationId xmlns:a16="http://schemas.microsoft.com/office/drawing/2014/main" id="{00000000-0008-0000-0E00-00000801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公営住宅】&#10;有形固定資産減価償却率グラフ枠">
          <a:extLst>
            <a:ext uri="{FF2B5EF4-FFF2-40B4-BE49-F238E27FC236}">
              <a16:creationId xmlns:a16="http://schemas.microsoft.com/office/drawing/2014/main" id="{00000000-0008-0000-0E00-000009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102870</xdr:rowOff>
    </xdr:to>
    <xdr:cxnSp macro="">
      <xdr:nvCxnSpPr>
        <xdr:cNvPr id="266" name="直線コネクタ 265">
          <a:extLst>
            <a:ext uri="{FF2B5EF4-FFF2-40B4-BE49-F238E27FC236}">
              <a16:creationId xmlns:a16="http://schemas.microsoft.com/office/drawing/2014/main" id="{00000000-0008-0000-0E00-00000A010000}"/>
            </a:ext>
          </a:extLst>
        </xdr:cNvPr>
        <xdr:cNvCxnSpPr/>
      </xdr:nvCxnSpPr>
      <xdr:spPr>
        <a:xfrm flipV="1">
          <a:off x="4634865" y="1333500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106697</xdr:rowOff>
    </xdr:from>
    <xdr:ext cx="405111" cy="259045"/>
    <xdr:sp macro="" textlink="">
      <xdr:nvSpPr>
        <xdr:cNvPr id="267" name="【公営住宅】&#10;有形固定資産減価償却率最小値テキスト">
          <a:extLst>
            <a:ext uri="{FF2B5EF4-FFF2-40B4-BE49-F238E27FC236}">
              <a16:creationId xmlns:a16="http://schemas.microsoft.com/office/drawing/2014/main" id="{00000000-0008-0000-0E00-00000B010000}"/>
            </a:ext>
          </a:extLst>
        </xdr:cNvPr>
        <xdr:cNvSpPr txBox="1"/>
      </xdr:nvSpPr>
      <xdr:spPr>
        <a:xfrm>
          <a:off x="4673600" y="1485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102870</xdr:rowOff>
    </xdr:from>
    <xdr:to>
      <xdr:col>24</xdr:col>
      <xdr:colOff>152400</xdr:colOff>
      <xdr:row>86</xdr:row>
      <xdr:rowOff>102870</xdr:rowOff>
    </xdr:to>
    <xdr:cxnSp macro="">
      <xdr:nvCxnSpPr>
        <xdr:cNvPr id="268" name="直線コネクタ 267">
          <a:extLst>
            <a:ext uri="{FF2B5EF4-FFF2-40B4-BE49-F238E27FC236}">
              <a16:creationId xmlns:a16="http://schemas.microsoft.com/office/drawing/2014/main" id="{00000000-0008-0000-0E00-00000C010000}"/>
            </a:ext>
          </a:extLst>
        </xdr:cNvPr>
        <xdr:cNvCxnSpPr/>
      </xdr:nvCxnSpPr>
      <xdr:spPr>
        <a:xfrm>
          <a:off x="4546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69" name="【公営住宅】&#10;有形固定資産減価償却率最大値テキスト">
          <a:extLst>
            <a:ext uri="{FF2B5EF4-FFF2-40B4-BE49-F238E27FC236}">
              <a16:creationId xmlns:a16="http://schemas.microsoft.com/office/drawing/2014/main" id="{00000000-0008-0000-0E00-00000D010000}"/>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70" name="直線コネクタ 269">
          <a:extLst>
            <a:ext uri="{FF2B5EF4-FFF2-40B4-BE49-F238E27FC236}">
              <a16:creationId xmlns:a16="http://schemas.microsoft.com/office/drawing/2014/main" id="{00000000-0008-0000-0E00-00000E010000}"/>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142891</xdr:rowOff>
    </xdr:from>
    <xdr:ext cx="405111" cy="259045"/>
    <xdr:sp macro="" textlink="">
      <xdr:nvSpPr>
        <xdr:cNvPr id="271" name="【公営住宅】&#10;有形固定資産減価償却率平均値テキスト">
          <a:extLst>
            <a:ext uri="{FF2B5EF4-FFF2-40B4-BE49-F238E27FC236}">
              <a16:creationId xmlns:a16="http://schemas.microsoft.com/office/drawing/2014/main" id="{00000000-0008-0000-0E00-00000F010000}"/>
            </a:ext>
          </a:extLst>
        </xdr:cNvPr>
        <xdr:cNvSpPr txBox="1"/>
      </xdr:nvSpPr>
      <xdr:spPr>
        <a:xfrm>
          <a:off x="4673600" y="140303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164464</xdr:rowOff>
    </xdr:from>
    <xdr:to>
      <xdr:col>24</xdr:col>
      <xdr:colOff>114300</xdr:colOff>
      <xdr:row>82</xdr:row>
      <xdr:rowOff>94614</xdr:rowOff>
    </xdr:to>
    <xdr:sp macro="" textlink="">
      <xdr:nvSpPr>
        <xdr:cNvPr id="272" name="フローチャート: 判断 271">
          <a:extLst>
            <a:ext uri="{FF2B5EF4-FFF2-40B4-BE49-F238E27FC236}">
              <a16:creationId xmlns:a16="http://schemas.microsoft.com/office/drawing/2014/main" id="{00000000-0008-0000-0E00-000010010000}"/>
            </a:ext>
          </a:extLst>
        </xdr:cNvPr>
        <xdr:cNvSpPr/>
      </xdr:nvSpPr>
      <xdr:spPr>
        <a:xfrm>
          <a:off x="45847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19686</xdr:rowOff>
    </xdr:from>
    <xdr:to>
      <xdr:col>20</xdr:col>
      <xdr:colOff>38100</xdr:colOff>
      <xdr:row>82</xdr:row>
      <xdr:rowOff>121286</xdr:rowOff>
    </xdr:to>
    <xdr:sp macro="" textlink="">
      <xdr:nvSpPr>
        <xdr:cNvPr id="273" name="フローチャート: 判断 272">
          <a:extLst>
            <a:ext uri="{FF2B5EF4-FFF2-40B4-BE49-F238E27FC236}">
              <a16:creationId xmlns:a16="http://schemas.microsoft.com/office/drawing/2014/main" id="{00000000-0008-0000-0E00-000011010000}"/>
            </a:ext>
          </a:extLst>
        </xdr:cNvPr>
        <xdr:cNvSpPr/>
      </xdr:nvSpPr>
      <xdr:spPr>
        <a:xfrm>
          <a:off x="37465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59689</xdr:rowOff>
    </xdr:from>
    <xdr:to>
      <xdr:col>15</xdr:col>
      <xdr:colOff>101600</xdr:colOff>
      <xdr:row>82</xdr:row>
      <xdr:rowOff>161289</xdr:rowOff>
    </xdr:to>
    <xdr:sp macro="" textlink="">
      <xdr:nvSpPr>
        <xdr:cNvPr id="274" name="フローチャート: 判断 273">
          <a:extLst>
            <a:ext uri="{FF2B5EF4-FFF2-40B4-BE49-F238E27FC236}">
              <a16:creationId xmlns:a16="http://schemas.microsoft.com/office/drawing/2014/main" id="{00000000-0008-0000-0E00-000012010000}"/>
            </a:ext>
          </a:extLst>
        </xdr:cNvPr>
        <xdr:cNvSpPr/>
      </xdr:nvSpPr>
      <xdr:spPr>
        <a:xfrm>
          <a:off x="2857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73025</xdr:rowOff>
    </xdr:from>
    <xdr:to>
      <xdr:col>10</xdr:col>
      <xdr:colOff>165100</xdr:colOff>
      <xdr:row>83</xdr:row>
      <xdr:rowOff>3175</xdr:rowOff>
    </xdr:to>
    <xdr:sp macro="" textlink="">
      <xdr:nvSpPr>
        <xdr:cNvPr id="275" name="フローチャート: 判断 274">
          <a:extLst>
            <a:ext uri="{FF2B5EF4-FFF2-40B4-BE49-F238E27FC236}">
              <a16:creationId xmlns:a16="http://schemas.microsoft.com/office/drawing/2014/main" id="{00000000-0008-0000-0E00-000013010000}"/>
            </a:ext>
          </a:extLst>
        </xdr:cNvPr>
        <xdr:cNvSpPr/>
      </xdr:nvSpPr>
      <xdr:spPr>
        <a:xfrm>
          <a:off x="1968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00000000-0008-0000-0E00-000014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00000000-0008-0000-0E00-000015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00000000-0008-0000-0E00-000016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00000000-0008-0000-0E00-000017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00000000-0008-0000-0E00-000018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78739</xdr:rowOff>
    </xdr:from>
    <xdr:to>
      <xdr:col>24</xdr:col>
      <xdr:colOff>114300</xdr:colOff>
      <xdr:row>79</xdr:row>
      <xdr:rowOff>8889</xdr:rowOff>
    </xdr:to>
    <xdr:sp macro="" textlink="">
      <xdr:nvSpPr>
        <xdr:cNvPr id="281" name="楕円 280">
          <a:extLst>
            <a:ext uri="{FF2B5EF4-FFF2-40B4-BE49-F238E27FC236}">
              <a16:creationId xmlns:a16="http://schemas.microsoft.com/office/drawing/2014/main" id="{00000000-0008-0000-0E00-000019010000}"/>
            </a:ext>
          </a:extLst>
        </xdr:cNvPr>
        <xdr:cNvSpPr/>
      </xdr:nvSpPr>
      <xdr:spPr>
        <a:xfrm>
          <a:off x="4584700" y="1345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101616</xdr:rowOff>
    </xdr:from>
    <xdr:ext cx="405111" cy="259045"/>
    <xdr:sp macro="" textlink="">
      <xdr:nvSpPr>
        <xdr:cNvPr id="282" name="【公営住宅】&#10;有形固定資産減価償却率該当値テキスト">
          <a:extLst>
            <a:ext uri="{FF2B5EF4-FFF2-40B4-BE49-F238E27FC236}">
              <a16:creationId xmlns:a16="http://schemas.microsoft.com/office/drawing/2014/main" id="{00000000-0008-0000-0E00-00001A010000}"/>
            </a:ext>
          </a:extLst>
        </xdr:cNvPr>
        <xdr:cNvSpPr txBox="1"/>
      </xdr:nvSpPr>
      <xdr:spPr>
        <a:xfrm>
          <a:off x="4673600" y="1330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118745</xdr:rowOff>
    </xdr:from>
    <xdr:to>
      <xdr:col>20</xdr:col>
      <xdr:colOff>38100</xdr:colOff>
      <xdr:row>79</xdr:row>
      <xdr:rowOff>48895</xdr:rowOff>
    </xdr:to>
    <xdr:sp macro="" textlink="">
      <xdr:nvSpPr>
        <xdr:cNvPr id="283" name="楕円 282">
          <a:extLst>
            <a:ext uri="{FF2B5EF4-FFF2-40B4-BE49-F238E27FC236}">
              <a16:creationId xmlns:a16="http://schemas.microsoft.com/office/drawing/2014/main" id="{00000000-0008-0000-0E00-00001B010000}"/>
            </a:ext>
          </a:extLst>
        </xdr:cNvPr>
        <xdr:cNvSpPr/>
      </xdr:nvSpPr>
      <xdr:spPr>
        <a:xfrm>
          <a:off x="3746500" y="1349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129539</xdr:rowOff>
    </xdr:from>
    <xdr:to>
      <xdr:col>24</xdr:col>
      <xdr:colOff>63500</xdr:colOff>
      <xdr:row>78</xdr:row>
      <xdr:rowOff>169545</xdr:rowOff>
    </xdr:to>
    <xdr:cxnSp macro="">
      <xdr:nvCxnSpPr>
        <xdr:cNvPr id="284" name="直線コネクタ 283">
          <a:extLst>
            <a:ext uri="{FF2B5EF4-FFF2-40B4-BE49-F238E27FC236}">
              <a16:creationId xmlns:a16="http://schemas.microsoft.com/office/drawing/2014/main" id="{00000000-0008-0000-0E00-00001C010000}"/>
            </a:ext>
          </a:extLst>
        </xdr:cNvPr>
        <xdr:cNvCxnSpPr/>
      </xdr:nvCxnSpPr>
      <xdr:spPr>
        <a:xfrm flipV="1">
          <a:off x="3797300" y="13502639"/>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2539</xdr:rowOff>
    </xdr:from>
    <xdr:to>
      <xdr:col>15</xdr:col>
      <xdr:colOff>101600</xdr:colOff>
      <xdr:row>79</xdr:row>
      <xdr:rowOff>104139</xdr:rowOff>
    </xdr:to>
    <xdr:sp macro="" textlink="">
      <xdr:nvSpPr>
        <xdr:cNvPr id="285" name="楕円 284">
          <a:extLst>
            <a:ext uri="{FF2B5EF4-FFF2-40B4-BE49-F238E27FC236}">
              <a16:creationId xmlns:a16="http://schemas.microsoft.com/office/drawing/2014/main" id="{00000000-0008-0000-0E00-00001D010000}"/>
            </a:ext>
          </a:extLst>
        </xdr:cNvPr>
        <xdr:cNvSpPr/>
      </xdr:nvSpPr>
      <xdr:spPr>
        <a:xfrm>
          <a:off x="2857500" y="1354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169545</xdr:rowOff>
    </xdr:from>
    <xdr:to>
      <xdr:col>19</xdr:col>
      <xdr:colOff>177800</xdr:colOff>
      <xdr:row>79</xdr:row>
      <xdr:rowOff>53339</xdr:rowOff>
    </xdr:to>
    <xdr:cxnSp macro="">
      <xdr:nvCxnSpPr>
        <xdr:cNvPr id="286" name="直線コネクタ 285">
          <a:extLst>
            <a:ext uri="{FF2B5EF4-FFF2-40B4-BE49-F238E27FC236}">
              <a16:creationId xmlns:a16="http://schemas.microsoft.com/office/drawing/2014/main" id="{00000000-0008-0000-0E00-00001E010000}"/>
            </a:ext>
          </a:extLst>
        </xdr:cNvPr>
        <xdr:cNvCxnSpPr/>
      </xdr:nvCxnSpPr>
      <xdr:spPr>
        <a:xfrm flipV="1">
          <a:off x="2908300" y="13542645"/>
          <a:ext cx="889000" cy="5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139700</xdr:rowOff>
    </xdr:from>
    <xdr:to>
      <xdr:col>10</xdr:col>
      <xdr:colOff>165100</xdr:colOff>
      <xdr:row>80</xdr:row>
      <xdr:rowOff>69850</xdr:rowOff>
    </xdr:to>
    <xdr:sp macro="" textlink="">
      <xdr:nvSpPr>
        <xdr:cNvPr id="287" name="楕円 286">
          <a:extLst>
            <a:ext uri="{FF2B5EF4-FFF2-40B4-BE49-F238E27FC236}">
              <a16:creationId xmlns:a16="http://schemas.microsoft.com/office/drawing/2014/main" id="{00000000-0008-0000-0E00-00001F010000}"/>
            </a:ext>
          </a:extLst>
        </xdr:cNvPr>
        <xdr:cNvSpPr/>
      </xdr:nvSpPr>
      <xdr:spPr>
        <a:xfrm>
          <a:off x="1968500" y="1368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53339</xdr:rowOff>
    </xdr:from>
    <xdr:to>
      <xdr:col>15</xdr:col>
      <xdr:colOff>50800</xdr:colOff>
      <xdr:row>80</xdr:row>
      <xdr:rowOff>19050</xdr:rowOff>
    </xdr:to>
    <xdr:cxnSp macro="">
      <xdr:nvCxnSpPr>
        <xdr:cNvPr id="288" name="直線コネクタ 287">
          <a:extLst>
            <a:ext uri="{FF2B5EF4-FFF2-40B4-BE49-F238E27FC236}">
              <a16:creationId xmlns:a16="http://schemas.microsoft.com/office/drawing/2014/main" id="{00000000-0008-0000-0E00-000020010000}"/>
            </a:ext>
          </a:extLst>
        </xdr:cNvPr>
        <xdr:cNvCxnSpPr/>
      </xdr:nvCxnSpPr>
      <xdr:spPr>
        <a:xfrm flipV="1">
          <a:off x="2019300" y="13597889"/>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112413</xdr:rowOff>
    </xdr:from>
    <xdr:ext cx="405111" cy="259045"/>
    <xdr:sp macro="" textlink="">
      <xdr:nvSpPr>
        <xdr:cNvPr id="289" name="n_1aveValue【公営住宅】&#10;有形固定資産減価償却率">
          <a:extLst>
            <a:ext uri="{FF2B5EF4-FFF2-40B4-BE49-F238E27FC236}">
              <a16:creationId xmlns:a16="http://schemas.microsoft.com/office/drawing/2014/main" id="{00000000-0008-0000-0E00-000021010000}"/>
            </a:ext>
          </a:extLst>
        </xdr:cNvPr>
        <xdr:cNvSpPr txBox="1"/>
      </xdr:nvSpPr>
      <xdr:spPr>
        <a:xfrm>
          <a:off x="3582044" y="1417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152416</xdr:rowOff>
    </xdr:from>
    <xdr:ext cx="405111" cy="259045"/>
    <xdr:sp macro="" textlink="">
      <xdr:nvSpPr>
        <xdr:cNvPr id="290" name="n_2aveValue【公営住宅】&#10;有形固定資産減価償却率">
          <a:extLst>
            <a:ext uri="{FF2B5EF4-FFF2-40B4-BE49-F238E27FC236}">
              <a16:creationId xmlns:a16="http://schemas.microsoft.com/office/drawing/2014/main" id="{00000000-0008-0000-0E00-000022010000}"/>
            </a:ext>
          </a:extLst>
        </xdr:cNvPr>
        <xdr:cNvSpPr txBox="1"/>
      </xdr:nvSpPr>
      <xdr:spPr>
        <a:xfrm>
          <a:off x="2705744" y="1421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165752</xdr:rowOff>
    </xdr:from>
    <xdr:ext cx="405111" cy="259045"/>
    <xdr:sp macro="" textlink="">
      <xdr:nvSpPr>
        <xdr:cNvPr id="291" name="n_3aveValue【公営住宅】&#10;有形固定資産減価償却率">
          <a:extLst>
            <a:ext uri="{FF2B5EF4-FFF2-40B4-BE49-F238E27FC236}">
              <a16:creationId xmlns:a16="http://schemas.microsoft.com/office/drawing/2014/main" id="{00000000-0008-0000-0E00-000023010000}"/>
            </a:ext>
          </a:extLst>
        </xdr:cNvPr>
        <xdr:cNvSpPr txBox="1"/>
      </xdr:nvSpPr>
      <xdr:spPr>
        <a:xfrm>
          <a:off x="1816744" y="1422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65422</xdr:rowOff>
    </xdr:from>
    <xdr:ext cx="405111" cy="259045"/>
    <xdr:sp macro="" textlink="">
      <xdr:nvSpPr>
        <xdr:cNvPr id="292" name="n_1mainValue【公営住宅】&#10;有形固定資産減価償却率">
          <a:extLst>
            <a:ext uri="{FF2B5EF4-FFF2-40B4-BE49-F238E27FC236}">
              <a16:creationId xmlns:a16="http://schemas.microsoft.com/office/drawing/2014/main" id="{00000000-0008-0000-0E00-000024010000}"/>
            </a:ext>
          </a:extLst>
        </xdr:cNvPr>
        <xdr:cNvSpPr txBox="1"/>
      </xdr:nvSpPr>
      <xdr:spPr>
        <a:xfrm>
          <a:off x="3582044" y="1326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120666</xdr:rowOff>
    </xdr:from>
    <xdr:ext cx="405111" cy="259045"/>
    <xdr:sp macro="" textlink="">
      <xdr:nvSpPr>
        <xdr:cNvPr id="293" name="n_2mainValue【公営住宅】&#10;有形固定資産減価償却率">
          <a:extLst>
            <a:ext uri="{FF2B5EF4-FFF2-40B4-BE49-F238E27FC236}">
              <a16:creationId xmlns:a16="http://schemas.microsoft.com/office/drawing/2014/main" id="{00000000-0008-0000-0E00-000025010000}"/>
            </a:ext>
          </a:extLst>
        </xdr:cNvPr>
        <xdr:cNvSpPr txBox="1"/>
      </xdr:nvSpPr>
      <xdr:spPr>
        <a:xfrm>
          <a:off x="2705744" y="13322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86377</xdr:rowOff>
    </xdr:from>
    <xdr:ext cx="405111" cy="259045"/>
    <xdr:sp macro="" textlink="">
      <xdr:nvSpPr>
        <xdr:cNvPr id="294" name="n_3mainValue【公営住宅】&#10;有形固定資産減価償却率">
          <a:extLst>
            <a:ext uri="{FF2B5EF4-FFF2-40B4-BE49-F238E27FC236}">
              <a16:creationId xmlns:a16="http://schemas.microsoft.com/office/drawing/2014/main" id="{00000000-0008-0000-0E00-000026010000}"/>
            </a:ext>
          </a:extLst>
        </xdr:cNvPr>
        <xdr:cNvSpPr txBox="1"/>
      </xdr:nvSpPr>
      <xdr:spPr>
        <a:xfrm>
          <a:off x="1816744" y="1345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5" name="正方形/長方形 294">
          <a:extLst>
            <a:ext uri="{FF2B5EF4-FFF2-40B4-BE49-F238E27FC236}">
              <a16:creationId xmlns:a16="http://schemas.microsoft.com/office/drawing/2014/main" id="{00000000-0008-0000-0E00-000027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6" name="正方形/長方形 295">
          <a:extLst>
            <a:ext uri="{FF2B5EF4-FFF2-40B4-BE49-F238E27FC236}">
              <a16:creationId xmlns:a16="http://schemas.microsoft.com/office/drawing/2014/main" id="{00000000-0008-0000-0E00-000028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7" name="正方形/長方形 296">
          <a:extLst>
            <a:ext uri="{FF2B5EF4-FFF2-40B4-BE49-F238E27FC236}">
              <a16:creationId xmlns:a16="http://schemas.microsoft.com/office/drawing/2014/main" id="{00000000-0008-0000-0E00-000029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8" name="正方形/長方形 297">
          <a:extLst>
            <a:ext uri="{FF2B5EF4-FFF2-40B4-BE49-F238E27FC236}">
              <a16:creationId xmlns:a16="http://schemas.microsoft.com/office/drawing/2014/main" id="{00000000-0008-0000-0E00-00002A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9" name="正方形/長方形 298">
          <a:extLst>
            <a:ext uri="{FF2B5EF4-FFF2-40B4-BE49-F238E27FC236}">
              <a16:creationId xmlns:a16="http://schemas.microsoft.com/office/drawing/2014/main" id="{00000000-0008-0000-0E00-00002B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0" name="正方形/長方形 299">
          <a:extLst>
            <a:ext uri="{FF2B5EF4-FFF2-40B4-BE49-F238E27FC236}">
              <a16:creationId xmlns:a16="http://schemas.microsoft.com/office/drawing/2014/main" id="{00000000-0008-0000-0E00-00002C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1" name="正方形/長方形 300">
          <a:extLst>
            <a:ext uri="{FF2B5EF4-FFF2-40B4-BE49-F238E27FC236}">
              <a16:creationId xmlns:a16="http://schemas.microsoft.com/office/drawing/2014/main" id="{00000000-0008-0000-0E00-00002D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2" name="正方形/長方形 301">
          <a:extLst>
            <a:ext uri="{FF2B5EF4-FFF2-40B4-BE49-F238E27FC236}">
              <a16:creationId xmlns:a16="http://schemas.microsoft.com/office/drawing/2014/main" id="{00000000-0008-0000-0E00-00002E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3" name="テキスト ボックス 302">
          <a:extLst>
            <a:ext uri="{FF2B5EF4-FFF2-40B4-BE49-F238E27FC236}">
              <a16:creationId xmlns:a16="http://schemas.microsoft.com/office/drawing/2014/main" id="{00000000-0008-0000-0E00-00002F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4" name="直線コネクタ 303">
          <a:extLst>
            <a:ext uri="{FF2B5EF4-FFF2-40B4-BE49-F238E27FC236}">
              <a16:creationId xmlns:a16="http://schemas.microsoft.com/office/drawing/2014/main" id="{00000000-0008-0000-0E00-000030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5" name="直線コネクタ 304">
          <a:extLst>
            <a:ext uri="{FF2B5EF4-FFF2-40B4-BE49-F238E27FC236}">
              <a16:creationId xmlns:a16="http://schemas.microsoft.com/office/drawing/2014/main" id="{00000000-0008-0000-0E00-000031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6" name="テキスト ボックス 305">
          <a:extLst>
            <a:ext uri="{FF2B5EF4-FFF2-40B4-BE49-F238E27FC236}">
              <a16:creationId xmlns:a16="http://schemas.microsoft.com/office/drawing/2014/main" id="{00000000-0008-0000-0E00-000032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7" name="直線コネクタ 306">
          <a:extLst>
            <a:ext uri="{FF2B5EF4-FFF2-40B4-BE49-F238E27FC236}">
              <a16:creationId xmlns:a16="http://schemas.microsoft.com/office/drawing/2014/main" id="{00000000-0008-0000-0E00-000033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308" name="テキスト ボックス 307">
          <a:extLst>
            <a:ext uri="{FF2B5EF4-FFF2-40B4-BE49-F238E27FC236}">
              <a16:creationId xmlns:a16="http://schemas.microsoft.com/office/drawing/2014/main" id="{00000000-0008-0000-0E00-000034010000}"/>
            </a:ext>
          </a:extLst>
        </xdr:cNvPr>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9" name="直線コネクタ 308">
          <a:extLst>
            <a:ext uri="{FF2B5EF4-FFF2-40B4-BE49-F238E27FC236}">
              <a16:creationId xmlns:a16="http://schemas.microsoft.com/office/drawing/2014/main" id="{00000000-0008-0000-0E00-000035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10" name="テキスト ボックス 309">
          <a:extLst>
            <a:ext uri="{FF2B5EF4-FFF2-40B4-BE49-F238E27FC236}">
              <a16:creationId xmlns:a16="http://schemas.microsoft.com/office/drawing/2014/main" id="{00000000-0008-0000-0E00-000036010000}"/>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1" name="直線コネクタ 310">
          <a:extLst>
            <a:ext uri="{FF2B5EF4-FFF2-40B4-BE49-F238E27FC236}">
              <a16:creationId xmlns:a16="http://schemas.microsoft.com/office/drawing/2014/main" id="{00000000-0008-0000-0E00-000037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12" name="テキスト ボックス 311">
          <a:extLst>
            <a:ext uri="{FF2B5EF4-FFF2-40B4-BE49-F238E27FC236}">
              <a16:creationId xmlns:a16="http://schemas.microsoft.com/office/drawing/2014/main" id="{00000000-0008-0000-0E00-000038010000}"/>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3" name="直線コネクタ 312">
          <a:extLst>
            <a:ext uri="{FF2B5EF4-FFF2-40B4-BE49-F238E27FC236}">
              <a16:creationId xmlns:a16="http://schemas.microsoft.com/office/drawing/2014/main" id="{00000000-0008-0000-0E00-000039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14" name="テキスト ボックス 313">
          <a:extLst>
            <a:ext uri="{FF2B5EF4-FFF2-40B4-BE49-F238E27FC236}">
              <a16:creationId xmlns:a16="http://schemas.microsoft.com/office/drawing/2014/main" id="{00000000-0008-0000-0E00-00003A010000}"/>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5" name="直線コネクタ 314">
          <a:extLst>
            <a:ext uri="{FF2B5EF4-FFF2-40B4-BE49-F238E27FC236}">
              <a16:creationId xmlns:a16="http://schemas.microsoft.com/office/drawing/2014/main" id="{00000000-0008-0000-0E00-00003B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6" name="テキスト ボックス 315">
          <a:extLst>
            <a:ext uri="{FF2B5EF4-FFF2-40B4-BE49-F238E27FC236}">
              <a16:creationId xmlns:a16="http://schemas.microsoft.com/office/drawing/2014/main" id="{00000000-0008-0000-0E00-00003C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7" name="【公営住宅】&#10;一人当たり面積グラフ枠">
          <a:extLst>
            <a:ext uri="{FF2B5EF4-FFF2-40B4-BE49-F238E27FC236}">
              <a16:creationId xmlns:a16="http://schemas.microsoft.com/office/drawing/2014/main" id="{00000000-0008-0000-0E00-00003D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35089</xdr:rowOff>
    </xdr:from>
    <xdr:to>
      <xdr:col>54</xdr:col>
      <xdr:colOff>189865</xdr:colOff>
      <xdr:row>86</xdr:row>
      <xdr:rowOff>109728</xdr:rowOff>
    </xdr:to>
    <xdr:cxnSp macro="">
      <xdr:nvCxnSpPr>
        <xdr:cNvPr id="318" name="直線コネクタ 317">
          <a:extLst>
            <a:ext uri="{FF2B5EF4-FFF2-40B4-BE49-F238E27FC236}">
              <a16:creationId xmlns:a16="http://schemas.microsoft.com/office/drawing/2014/main" id="{00000000-0008-0000-0E00-00003E010000}"/>
            </a:ext>
          </a:extLst>
        </xdr:cNvPr>
        <xdr:cNvCxnSpPr/>
      </xdr:nvCxnSpPr>
      <xdr:spPr>
        <a:xfrm flipV="1">
          <a:off x="10476865" y="13408189"/>
          <a:ext cx="0" cy="1446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113555</xdr:rowOff>
    </xdr:from>
    <xdr:ext cx="469744" cy="259045"/>
    <xdr:sp macro="" textlink="">
      <xdr:nvSpPr>
        <xdr:cNvPr id="319" name="【公営住宅】&#10;一人当たり面積最小値テキスト">
          <a:extLst>
            <a:ext uri="{FF2B5EF4-FFF2-40B4-BE49-F238E27FC236}">
              <a16:creationId xmlns:a16="http://schemas.microsoft.com/office/drawing/2014/main" id="{00000000-0008-0000-0E00-00003F010000}"/>
            </a:ext>
          </a:extLst>
        </xdr:cNvPr>
        <xdr:cNvSpPr txBox="1"/>
      </xdr:nvSpPr>
      <xdr:spPr>
        <a:xfrm>
          <a:off x="105156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109728</xdr:rowOff>
    </xdr:from>
    <xdr:to>
      <xdr:col>55</xdr:col>
      <xdr:colOff>88900</xdr:colOff>
      <xdr:row>86</xdr:row>
      <xdr:rowOff>109728</xdr:rowOff>
    </xdr:to>
    <xdr:cxnSp macro="">
      <xdr:nvCxnSpPr>
        <xdr:cNvPr id="320" name="直線コネクタ 319">
          <a:extLst>
            <a:ext uri="{FF2B5EF4-FFF2-40B4-BE49-F238E27FC236}">
              <a16:creationId xmlns:a16="http://schemas.microsoft.com/office/drawing/2014/main" id="{00000000-0008-0000-0E00-000040010000}"/>
            </a:ext>
          </a:extLst>
        </xdr:cNvPr>
        <xdr:cNvCxnSpPr/>
      </xdr:nvCxnSpPr>
      <xdr:spPr>
        <a:xfrm>
          <a:off x="10388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153216</xdr:rowOff>
    </xdr:from>
    <xdr:ext cx="534377" cy="259045"/>
    <xdr:sp macro="" textlink="">
      <xdr:nvSpPr>
        <xdr:cNvPr id="321" name="【公営住宅】&#10;一人当たり面積最大値テキスト">
          <a:extLst>
            <a:ext uri="{FF2B5EF4-FFF2-40B4-BE49-F238E27FC236}">
              <a16:creationId xmlns:a16="http://schemas.microsoft.com/office/drawing/2014/main" id="{00000000-0008-0000-0E00-000041010000}"/>
            </a:ext>
          </a:extLst>
        </xdr:cNvPr>
        <xdr:cNvSpPr txBox="1"/>
      </xdr:nvSpPr>
      <xdr:spPr>
        <a:xfrm>
          <a:off x="10515600" y="1318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35089</xdr:rowOff>
    </xdr:from>
    <xdr:to>
      <xdr:col>55</xdr:col>
      <xdr:colOff>88900</xdr:colOff>
      <xdr:row>78</xdr:row>
      <xdr:rowOff>35089</xdr:rowOff>
    </xdr:to>
    <xdr:cxnSp macro="">
      <xdr:nvCxnSpPr>
        <xdr:cNvPr id="322" name="直線コネクタ 321">
          <a:extLst>
            <a:ext uri="{FF2B5EF4-FFF2-40B4-BE49-F238E27FC236}">
              <a16:creationId xmlns:a16="http://schemas.microsoft.com/office/drawing/2014/main" id="{00000000-0008-0000-0E00-000042010000}"/>
            </a:ext>
          </a:extLst>
        </xdr:cNvPr>
        <xdr:cNvCxnSpPr/>
      </xdr:nvCxnSpPr>
      <xdr:spPr>
        <a:xfrm>
          <a:off x="10388600" y="13408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87596</xdr:rowOff>
    </xdr:from>
    <xdr:ext cx="469744" cy="259045"/>
    <xdr:sp macro="" textlink="">
      <xdr:nvSpPr>
        <xdr:cNvPr id="323" name="【公営住宅】&#10;一人当たり面積平均値テキスト">
          <a:extLst>
            <a:ext uri="{FF2B5EF4-FFF2-40B4-BE49-F238E27FC236}">
              <a16:creationId xmlns:a16="http://schemas.microsoft.com/office/drawing/2014/main" id="{00000000-0008-0000-0E00-000043010000}"/>
            </a:ext>
          </a:extLst>
        </xdr:cNvPr>
        <xdr:cNvSpPr txBox="1"/>
      </xdr:nvSpPr>
      <xdr:spPr>
        <a:xfrm>
          <a:off x="10515600" y="144893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64719</xdr:rowOff>
    </xdr:from>
    <xdr:to>
      <xdr:col>55</xdr:col>
      <xdr:colOff>50800</xdr:colOff>
      <xdr:row>85</xdr:row>
      <xdr:rowOff>166319</xdr:rowOff>
    </xdr:to>
    <xdr:sp macro="" textlink="">
      <xdr:nvSpPr>
        <xdr:cNvPr id="324" name="フローチャート: 判断 323">
          <a:extLst>
            <a:ext uri="{FF2B5EF4-FFF2-40B4-BE49-F238E27FC236}">
              <a16:creationId xmlns:a16="http://schemas.microsoft.com/office/drawing/2014/main" id="{00000000-0008-0000-0E00-000044010000}"/>
            </a:ext>
          </a:extLst>
        </xdr:cNvPr>
        <xdr:cNvSpPr/>
      </xdr:nvSpPr>
      <xdr:spPr>
        <a:xfrm>
          <a:off x="10426700" y="1463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61404</xdr:rowOff>
    </xdr:from>
    <xdr:to>
      <xdr:col>50</xdr:col>
      <xdr:colOff>165100</xdr:colOff>
      <xdr:row>85</xdr:row>
      <xdr:rowOff>163004</xdr:rowOff>
    </xdr:to>
    <xdr:sp macro="" textlink="">
      <xdr:nvSpPr>
        <xdr:cNvPr id="325" name="フローチャート: 判断 324">
          <a:extLst>
            <a:ext uri="{FF2B5EF4-FFF2-40B4-BE49-F238E27FC236}">
              <a16:creationId xmlns:a16="http://schemas.microsoft.com/office/drawing/2014/main" id="{00000000-0008-0000-0E00-000045010000}"/>
            </a:ext>
          </a:extLst>
        </xdr:cNvPr>
        <xdr:cNvSpPr/>
      </xdr:nvSpPr>
      <xdr:spPr>
        <a:xfrm>
          <a:off x="9588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63728</xdr:rowOff>
    </xdr:from>
    <xdr:to>
      <xdr:col>46</xdr:col>
      <xdr:colOff>38100</xdr:colOff>
      <xdr:row>85</xdr:row>
      <xdr:rowOff>165328</xdr:rowOff>
    </xdr:to>
    <xdr:sp macro="" textlink="">
      <xdr:nvSpPr>
        <xdr:cNvPr id="326" name="フローチャート: 判断 325">
          <a:extLst>
            <a:ext uri="{FF2B5EF4-FFF2-40B4-BE49-F238E27FC236}">
              <a16:creationId xmlns:a16="http://schemas.microsoft.com/office/drawing/2014/main" id="{00000000-0008-0000-0E00-000046010000}"/>
            </a:ext>
          </a:extLst>
        </xdr:cNvPr>
        <xdr:cNvSpPr/>
      </xdr:nvSpPr>
      <xdr:spPr>
        <a:xfrm>
          <a:off x="8699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97028</xdr:rowOff>
    </xdr:from>
    <xdr:to>
      <xdr:col>41</xdr:col>
      <xdr:colOff>101600</xdr:colOff>
      <xdr:row>86</xdr:row>
      <xdr:rowOff>27178</xdr:rowOff>
    </xdr:to>
    <xdr:sp macro="" textlink="">
      <xdr:nvSpPr>
        <xdr:cNvPr id="327" name="フローチャート: 判断 326">
          <a:extLst>
            <a:ext uri="{FF2B5EF4-FFF2-40B4-BE49-F238E27FC236}">
              <a16:creationId xmlns:a16="http://schemas.microsoft.com/office/drawing/2014/main" id="{00000000-0008-0000-0E00-000047010000}"/>
            </a:ext>
          </a:extLst>
        </xdr:cNvPr>
        <xdr:cNvSpPr/>
      </xdr:nvSpPr>
      <xdr:spPr>
        <a:xfrm>
          <a:off x="7810500" y="1467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id="{00000000-0008-0000-0E00-000048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id="{00000000-0008-0000-0E00-000049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00000000-0008-0000-0E00-00004A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00000000-0008-0000-0E00-00004B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id="{00000000-0008-0000-0E00-00004C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33286</xdr:rowOff>
    </xdr:from>
    <xdr:to>
      <xdr:col>55</xdr:col>
      <xdr:colOff>50800</xdr:colOff>
      <xdr:row>86</xdr:row>
      <xdr:rowOff>134886</xdr:rowOff>
    </xdr:to>
    <xdr:sp macro="" textlink="">
      <xdr:nvSpPr>
        <xdr:cNvPr id="333" name="楕円 332">
          <a:extLst>
            <a:ext uri="{FF2B5EF4-FFF2-40B4-BE49-F238E27FC236}">
              <a16:creationId xmlns:a16="http://schemas.microsoft.com/office/drawing/2014/main" id="{00000000-0008-0000-0E00-00004D010000}"/>
            </a:ext>
          </a:extLst>
        </xdr:cNvPr>
        <xdr:cNvSpPr/>
      </xdr:nvSpPr>
      <xdr:spPr>
        <a:xfrm>
          <a:off x="10426700" y="1477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119663</xdr:rowOff>
    </xdr:from>
    <xdr:ext cx="469744" cy="259045"/>
    <xdr:sp macro="" textlink="">
      <xdr:nvSpPr>
        <xdr:cNvPr id="334" name="【公営住宅】&#10;一人当たり面積該当値テキスト">
          <a:extLst>
            <a:ext uri="{FF2B5EF4-FFF2-40B4-BE49-F238E27FC236}">
              <a16:creationId xmlns:a16="http://schemas.microsoft.com/office/drawing/2014/main" id="{00000000-0008-0000-0E00-00004E010000}"/>
            </a:ext>
          </a:extLst>
        </xdr:cNvPr>
        <xdr:cNvSpPr txBox="1"/>
      </xdr:nvSpPr>
      <xdr:spPr>
        <a:xfrm>
          <a:off x="10515600" y="14692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34125</xdr:rowOff>
    </xdr:from>
    <xdr:to>
      <xdr:col>50</xdr:col>
      <xdr:colOff>165100</xdr:colOff>
      <xdr:row>86</xdr:row>
      <xdr:rowOff>135725</xdr:rowOff>
    </xdr:to>
    <xdr:sp macro="" textlink="">
      <xdr:nvSpPr>
        <xdr:cNvPr id="335" name="楕円 334">
          <a:extLst>
            <a:ext uri="{FF2B5EF4-FFF2-40B4-BE49-F238E27FC236}">
              <a16:creationId xmlns:a16="http://schemas.microsoft.com/office/drawing/2014/main" id="{00000000-0008-0000-0E00-00004F010000}"/>
            </a:ext>
          </a:extLst>
        </xdr:cNvPr>
        <xdr:cNvSpPr/>
      </xdr:nvSpPr>
      <xdr:spPr>
        <a:xfrm>
          <a:off x="9588500" y="1477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84086</xdr:rowOff>
    </xdr:from>
    <xdr:to>
      <xdr:col>55</xdr:col>
      <xdr:colOff>0</xdr:colOff>
      <xdr:row>86</xdr:row>
      <xdr:rowOff>84925</xdr:rowOff>
    </xdr:to>
    <xdr:cxnSp macro="">
      <xdr:nvCxnSpPr>
        <xdr:cNvPr id="336" name="直線コネクタ 335">
          <a:extLst>
            <a:ext uri="{FF2B5EF4-FFF2-40B4-BE49-F238E27FC236}">
              <a16:creationId xmlns:a16="http://schemas.microsoft.com/office/drawing/2014/main" id="{00000000-0008-0000-0E00-000050010000}"/>
            </a:ext>
          </a:extLst>
        </xdr:cNvPr>
        <xdr:cNvCxnSpPr/>
      </xdr:nvCxnSpPr>
      <xdr:spPr>
        <a:xfrm flipV="1">
          <a:off x="9639300" y="14828786"/>
          <a:ext cx="838200" cy="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34849</xdr:rowOff>
    </xdr:from>
    <xdr:to>
      <xdr:col>46</xdr:col>
      <xdr:colOff>38100</xdr:colOff>
      <xdr:row>86</xdr:row>
      <xdr:rowOff>136449</xdr:rowOff>
    </xdr:to>
    <xdr:sp macro="" textlink="">
      <xdr:nvSpPr>
        <xdr:cNvPr id="337" name="楕円 336">
          <a:extLst>
            <a:ext uri="{FF2B5EF4-FFF2-40B4-BE49-F238E27FC236}">
              <a16:creationId xmlns:a16="http://schemas.microsoft.com/office/drawing/2014/main" id="{00000000-0008-0000-0E00-000051010000}"/>
            </a:ext>
          </a:extLst>
        </xdr:cNvPr>
        <xdr:cNvSpPr/>
      </xdr:nvSpPr>
      <xdr:spPr>
        <a:xfrm>
          <a:off x="8699500" y="14779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84925</xdr:rowOff>
    </xdr:from>
    <xdr:to>
      <xdr:col>50</xdr:col>
      <xdr:colOff>114300</xdr:colOff>
      <xdr:row>86</xdr:row>
      <xdr:rowOff>85649</xdr:rowOff>
    </xdr:to>
    <xdr:cxnSp macro="">
      <xdr:nvCxnSpPr>
        <xdr:cNvPr id="338" name="直線コネクタ 337">
          <a:extLst>
            <a:ext uri="{FF2B5EF4-FFF2-40B4-BE49-F238E27FC236}">
              <a16:creationId xmlns:a16="http://schemas.microsoft.com/office/drawing/2014/main" id="{00000000-0008-0000-0E00-000052010000}"/>
            </a:ext>
          </a:extLst>
        </xdr:cNvPr>
        <xdr:cNvCxnSpPr/>
      </xdr:nvCxnSpPr>
      <xdr:spPr>
        <a:xfrm flipV="1">
          <a:off x="8750300" y="14829625"/>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35268</xdr:rowOff>
    </xdr:from>
    <xdr:to>
      <xdr:col>41</xdr:col>
      <xdr:colOff>101600</xdr:colOff>
      <xdr:row>86</xdr:row>
      <xdr:rowOff>136868</xdr:rowOff>
    </xdr:to>
    <xdr:sp macro="" textlink="">
      <xdr:nvSpPr>
        <xdr:cNvPr id="339" name="楕円 338">
          <a:extLst>
            <a:ext uri="{FF2B5EF4-FFF2-40B4-BE49-F238E27FC236}">
              <a16:creationId xmlns:a16="http://schemas.microsoft.com/office/drawing/2014/main" id="{00000000-0008-0000-0E00-000053010000}"/>
            </a:ext>
          </a:extLst>
        </xdr:cNvPr>
        <xdr:cNvSpPr/>
      </xdr:nvSpPr>
      <xdr:spPr>
        <a:xfrm>
          <a:off x="7810500" y="1477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85649</xdr:rowOff>
    </xdr:from>
    <xdr:to>
      <xdr:col>45</xdr:col>
      <xdr:colOff>177800</xdr:colOff>
      <xdr:row>86</xdr:row>
      <xdr:rowOff>86068</xdr:rowOff>
    </xdr:to>
    <xdr:cxnSp macro="">
      <xdr:nvCxnSpPr>
        <xdr:cNvPr id="340" name="直線コネクタ 339">
          <a:extLst>
            <a:ext uri="{FF2B5EF4-FFF2-40B4-BE49-F238E27FC236}">
              <a16:creationId xmlns:a16="http://schemas.microsoft.com/office/drawing/2014/main" id="{00000000-0008-0000-0E00-000054010000}"/>
            </a:ext>
          </a:extLst>
        </xdr:cNvPr>
        <xdr:cNvCxnSpPr/>
      </xdr:nvCxnSpPr>
      <xdr:spPr>
        <a:xfrm flipV="1">
          <a:off x="7861300" y="14830349"/>
          <a:ext cx="889000" cy="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8081</xdr:rowOff>
    </xdr:from>
    <xdr:ext cx="469744" cy="259045"/>
    <xdr:sp macro="" textlink="">
      <xdr:nvSpPr>
        <xdr:cNvPr id="341" name="n_1aveValue【公営住宅】&#10;一人当たり面積">
          <a:extLst>
            <a:ext uri="{FF2B5EF4-FFF2-40B4-BE49-F238E27FC236}">
              <a16:creationId xmlns:a16="http://schemas.microsoft.com/office/drawing/2014/main" id="{00000000-0008-0000-0E00-000055010000}"/>
            </a:ext>
          </a:extLst>
        </xdr:cNvPr>
        <xdr:cNvSpPr txBox="1"/>
      </xdr:nvSpPr>
      <xdr:spPr>
        <a:xfrm>
          <a:off x="9391727" y="1440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10405</xdr:rowOff>
    </xdr:from>
    <xdr:ext cx="469744" cy="259045"/>
    <xdr:sp macro="" textlink="">
      <xdr:nvSpPr>
        <xdr:cNvPr id="342" name="n_2aveValue【公営住宅】&#10;一人当たり面積">
          <a:extLst>
            <a:ext uri="{FF2B5EF4-FFF2-40B4-BE49-F238E27FC236}">
              <a16:creationId xmlns:a16="http://schemas.microsoft.com/office/drawing/2014/main" id="{00000000-0008-0000-0E00-000056010000}"/>
            </a:ext>
          </a:extLst>
        </xdr:cNvPr>
        <xdr:cNvSpPr txBox="1"/>
      </xdr:nvSpPr>
      <xdr:spPr>
        <a:xfrm>
          <a:off x="8515427" y="1441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43705</xdr:rowOff>
    </xdr:from>
    <xdr:ext cx="469744" cy="259045"/>
    <xdr:sp macro="" textlink="">
      <xdr:nvSpPr>
        <xdr:cNvPr id="343" name="n_3aveValue【公営住宅】&#10;一人当たり面積">
          <a:extLst>
            <a:ext uri="{FF2B5EF4-FFF2-40B4-BE49-F238E27FC236}">
              <a16:creationId xmlns:a16="http://schemas.microsoft.com/office/drawing/2014/main" id="{00000000-0008-0000-0E00-000057010000}"/>
            </a:ext>
          </a:extLst>
        </xdr:cNvPr>
        <xdr:cNvSpPr txBox="1"/>
      </xdr:nvSpPr>
      <xdr:spPr>
        <a:xfrm>
          <a:off x="7626427" y="1444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126852</xdr:rowOff>
    </xdr:from>
    <xdr:ext cx="469744" cy="259045"/>
    <xdr:sp macro="" textlink="">
      <xdr:nvSpPr>
        <xdr:cNvPr id="344" name="n_1mainValue【公営住宅】&#10;一人当たり面積">
          <a:extLst>
            <a:ext uri="{FF2B5EF4-FFF2-40B4-BE49-F238E27FC236}">
              <a16:creationId xmlns:a16="http://schemas.microsoft.com/office/drawing/2014/main" id="{00000000-0008-0000-0E00-000058010000}"/>
            </a:ext>
          </a:extLst>
        </xdr:cNvPr>
        <xdr:cNvSpPr txBox="1"/>
      </xdr:nvSpPr>
      <xdr:spPr>
        <a:xfrm>
          <a:off x="9391727" y="14871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127576</xdr:rowOff>
    </xdr:from>
    <xdr:ext cx="469744" cy="259045"/>
    <xdr:sp macro="" textlink="">
      <xdr:nvSpPr>
        <xdr:cNvPr id="345" name="n_2mainValue【公営住宅】&#10;一人当たり面積">
          <a:extLst>
            <a:ext uri="{FF2B5EF4-FFF2-40B4-BE49-F238E27FC236}">
              <a16:creationId xmlns:a16="http://schemas.microsoft.com/office/drawing/2014/main" id="{00000000-0008-0000-0E00-000059010000}"/>
            </a:ext>
          </a:extLst>
        </xdr:cNvPr>
        <xdr:cNvSpPr txBox="1"/>
      </xdr:nvSpPr>
      <xdr:spPr>
        <a:xfrm>
          <a:off x="8515427" y="14872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127995</xdr:rowOff>
    </xdr:from>
    <xdr:ext cx="469744" cy="259045"/>
    <xdr:sp macro="" textlink="">
      <xdr:nvSpPr>
        <xdr:cNvPr id="346" name="n_3mainValue【公営住宅】&#10;一人当たり面積">
          <a:extLst>
            <a:ext uri="{FF2B5EF4-FFF2-40B4-BE49-F238E27FC236}">
              <a16:creationId xmlns:a16="http://schemas.microsoft.com/office/drawing/2014/main" id="{00000000-0008-0000-0E00-00005A010000}"/>
            </a:ext>
          </a:extLst>
        </xdr:cNvPr>
        <xdr:cNvSpPr txBox="1"/>
      </xdr:nvSpPr>
      <xdr:spPr>
        <a:xfrm>
          <a:off x="7626427" y="14872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7" name="正方形/長方形 346">
          <a:extLst>
            <a:ext uri="{FF2B5EF4-FFF2-40B4-BE49-F238E27FC236}">
              <a16:creationId xmlns:a16="http://schemas.microsoft.com/office/drawing/2014/main" id="{00000000-0008-0000-0E00-00005B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8" name="正方形/長方形 347">
          <a:extLst>
            <a:ext uri="{FF2B5EF4-FFF2-40B4-BE49-F238E27FC236}">
              <a16:creationId xmlns:a16="http://schemas.microsoft.com/office/drawing/2014/main" id="{00000000-0008-0000-0E00-00005C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9" name="正方形/長方形 348">
          <a:extLst>
            <a:ext uri="{FF2B5EF4-FFF2-40B4-BE49-F238E27FC236}">
              <a16:creationId xmlns:a16="http://schemas.microsoft.com/office/drawing/2014/main" id="{00000000-0008-0000-0E00-00005D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0" name="正方形/長方形 349">
          <a:extLst>
            <a:ext uri="{FF2B5EF4-FFF2-40B4-BE49-F238E27FC236}">
              <a16:creationId xmlns:a16="http://schemas.microsoft.com/office/drawing/2014/main" id="{00000000-0008-0000-0E00-00005E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1" name="正方形/長方形 350">
          <a:extLst>
            <a:ext uri="{FF2B5EF4-FFF2-40B4-BE49-F238E27FC236}">
              <a16:creationId xmlns:a16="http://schemas.microsoft.com/office/drawing/2014/main" id="{00000000-0008-0000-0E00-00005F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2" name="正方形/長方形 351">
          <a:extLst>
            <a:ext uri="{FF2B5EF4-FFF2-40B4-BE49-F238E27FC236}">
              <a16:creationId xmlns:a16="http://schemas.microsoft.com/office/drawing/2014/main" id="{00000000-0008-0000-0E00-000060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3" name="正方形/長方形 352">
          <a:extLst>
            <a:ext uri="{FF2B5EF4-FFF2-40B4-BE49-F238E27FC236}">
              <a16:creationId xmlns:a16="http://schemas.microsoft.com/office/drawing/2014/main" id="{00000000-0008-0000-0E00-000061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4" name="正方形/長方形 353">
          <a:extLst>
            <a:ext uri="{FF2B5EF4-FFF2-40B4-BE49-F238E27FC236}">
              <a16:creationId xmlns:a16="http://schemas.microsoft.com/office/drawing/2014/main" id="{00000000-0008-0000-0E00-000062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5" name="正方形/長方形 354">
          <a:extLst>
            <a:ext uri="{FF2B5EF4-FFF2-40B4-BE49-F238E27FC236}">
              <a16:creationId xmlns:a16="http://schemas.microsoft.com/office/drawing/2014/main" id="{00000000-0008-0000-0E00-000063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6" name="正方形/長方形 355">
          <a:extLst>
            <a:ext uri="{FF2B5EF4-FFF2-40B4-BE49-F238E27FC236}">
              <a16:creationId xmlns:a16="http://schemas.microsoft.com/office/drawing/2014/main" id="{00000000-0008-0000-0E00-000064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7" name="正方形/長方形 356">
          <a:extLst>
            <a:ext uri="{FF2B5EF4-FFF2-40B4-BE49-F238E27FC236}">
              <a16:creationId xmlns:a16="http://schemas.microsoft.com/office/drawing/2014/main" id="{00000000-0008-0000-0E00-000065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8" name="正方形/長方形 357">
          <a:extLst>
            <a:ext uri="{FF2B5EF4-FFF2-40B4-BE49-F238E27FC236}">
              <a16:creationId xmlns:a16="http://schemas.microsoft.com/office/drawing/2014/main" id="{00000000-0008-0000-0E00-000066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9" name="正方形/長方形 358">
          <a:extLst>
            <a:ext uri="{FF2B5EF4-FFF2-40B4-BE49-F238E27FC236}">
              <a16:creationId xmlns:a16="http://schemas.microsoft.com/office/drawing/2014/main" id="{00000000-0008-0000-0E00-000067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0" name="正方形/長方形 359">
          <a:extLst>
            <a:ext uri="{FF2B5EF4-FFF2-40B4-BE49-F238E27FC236}">
              <a16:creationId xmlns:a16="http://schemas.microsoft.com/office/drawing/2014/main" id="{00000000-0008-0000-0E00-000068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1" name="正方形/長方形 360">
          <a:extLst>
            <a:ext uri="{FF2B5EF4-FFF2-40B4-BE49-F238E27FC236}">
              <a16:creationId xmlns:a16="http://schemas.microsoft.com/office/drawing/2014/main" id="{00000000-0008-0000-0E00-000069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2" name="正方形/長方形 361">
          <a:extLst>
            <a:ext uri="{FF2B5EF4-FFF2-40B4-BE49-F238E27FC236}">
              <a16:creationId xmlns:a16="http://schemas.microsoft.com/office/drawing/2014/main" id="{00000000-0008-0000-0E00-00006A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3" name="正方形/長方形 362">
          <a:extLst>
            <a:ext uri="{FF2B5EF4-FFF2-40B4-BE49-F238E27FC236}">
              <a16:creationId xmlns:a16="http://schemas.microsoft.com/office/drawing/2014/main" id="{00000000-0008-0000-0E00-00006B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4" name="正方形/長方形 363">
          <a:extLst>
            <a:ext uri="{FF2B5EF4-FFF2-40B4-BE49-F238E27FC236}">
              <a16:creationId xmlns:a16="http://schemas.microsoft.com/office/drawing/2014/main" id="{00000000-0008-0000-0E00-00006C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5" name="正方形/長方形 364">
          <a:extLst>
            <a:ext uri="{FF2B5EF4-FFF2-40B4-BE49-F238E27FC236}">
              <a16:creationId xmlns:a16="http://schemas.microsoft.com/office/drawing/2014/main" id="{00000000-0008-0000-0E00-00006D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6" name="正方形/長方形 365">
          <a:extLst>
            <a:ext uri="{FF2B5EF4-FFF2-40B4-BE49-F238E27FC236}">
              <a16:creationId xmlns:a16="http://schemas.microsoft.com/office/drawing/2014/main" id="{00000000-0008-0000-0E00-00006E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7" name="正方形/長方形 366">
          <a:extLst>
            <a:ext uri="{FF2B5EF4-FFF2-40B4-BE49-F238E27FC236}">
              <a16:creationId xmlns:a16="http://schemas.microsoft.com/office/drawing/2014/main" id="{00000000-0008-0000-0E00-00006F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8" name="正方形/長方形 367">
          <a:extLst>
            <a:ext uri="{FF2B5EF4-FFF2-40B4-BE49-F238E27FC236}">
              <a16:creationId xmlns:a16="http://schemas.microsoft.com/office/drawing/2014/main" id="{00000000-0008-0000-0E00-000070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9" name="正方形/長方形 368">
          <a:extLst>
            <a:ext uri="{FF2B5EF4-FFF2-40B4-BE49-F238E27FC236}">
              <a16:creationId xmlns:a16="http://schemas.microsoft.com/office/drawing/2014/main" id="{00000000-0008-0000-0E00-000071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0" name="正方形/長方形 369">
          <a:extLst>
            <a:ext uri="{FF2B5EF4-FFF2-40B4-BE49-F238E27FC236}">
              <a16:creationId xmlns:a16="http://schemas.microsoft.com/office/drawing/2014/main" id="{00000000-0008-0000-0E00-000072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1" name="テキスト ボックス 370">
          <a:extLst>
            <a:ext uri="{FF2B5EF4-FFF2-40B4-BE49-F238E27FC236}">
              <a16:creationId xmlns:a16="http://schemas.microsoft.com/office/drawing/2014/main" id="{00000000-0008-0000-0E00-000073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2" name="直線コネクタ 371">
          <a:extLst>
            <a:ext uri="{FF2B5EF4-FFF2-40B4-BE49-F238E27FC236}">
              <a16:creationId xmlns:a16="http://schemas.microsoft.com/office/drawing/2014/main" id="{00000000-0008-0000-0E00-000074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3" name="直線コネクタ 372">
          <a:extLst>
            <a:ext uri="{FF2B5EF4-FFF2-40B4-BE49-F238E27FC236}">
              <a16:creationId xmlns:a16="http://schemas.microsoft.com/office/drawing/2014/main" id="{00000000-0008-0000-0E00-000075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4" name="テキスト ボックス 373">
          <a:extLst>
            <a:ext uri="{FF2B5EF4-FFF2-40B4-BE49-F238E27FC236}">
              <a16:creationId xmlns:a16="http://schemas.microsoft.com/office/drawing/2014/main" id="{00000000-0008-0000-0E00-00007601000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5" name="直線コネクタ 374">
          <a:extLst>
            <a:ext uri="{FF2B5EF4-FFF2-40B4-BE49-F238E27FC236}">
              <a16:creationId xmlns:a16="http://schemas.microsoft.com/office/drawing/2014/main" id="{00000000-0008-0000-0E00-000077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6" name="テキスト ボックス 375">
          <a:extLst>
            <a:ext uri="{FF2B5EF4-FFF2-40B4-BE49-F238E27FC236}">
              <a16:creationId xmlns:a16="http://schemas.microsoft.com/office/drawing/2014/main" id="{00000000-0008-0000-0E00-000078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7" name="直線コネクタ 376">
          <a:extLst>
            <a:ext uri="{FF2B5EF4-FFF2-40B4-BE49-F238E27FC236}">
              <a16:creationId xmlns:a16="http://schemas.microsoft.com/office/drawing/2014/main" id="{00000000-0008-0000-0E00-000079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8" name="テキスト ボックス 377">
          <a:extLst>
            <a:ext uri="{FF2B5EF4-FFF2-40B4-BE49-F238E27FC236}">
              <a16:creationId xmlns:a16="http://schemas.microsoft.com/office/drawing/2014/main" id="{00000000-0008-0000-0E00-00007A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9" name="直線コネクタ 378">
          <a:extLst>
            <a:ext uri="{FF2B5EF4-FFF2-40B4-BE49-F238E27FC236}">
              <a16:creationId xmlns:a16="http://schemas.microsoft.com/office/drawing/2014/main" id="{00000000-0008-0000-0E00-00007B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0" name="テキスト ボックス 379">
          <a:extLst>
            <a:ext uri="{FF2B5EF4-FFF2-40B4-BE49-F238E27FC236}">
              <a16:creationId xmlns:a16="http://schemas.microsoft.com/office/drawing/2014/main" id="{00000000-0008-0000-0E00-00007C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1" name="直線コネクタ 380">
          <a:extLst>
            <a:ext uri="{FF2B5EF4-FFF2-40B4-BE49-F238E27FC236}">
              <a16:creationId xmlns:a16="http://schemas.microsoft.com/office/drawing/2014/main" id="{00000000-0008-0000-0E00-00007D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2" name="テキスト ボックス 381">
          <a:extLst>
            <a:ext uri="{FF2B5EF4-FFF2-40B4-BE49-F238E27FC236}">
              <a16:creationId xmlns:a16="http://schemas.microsoft.com/office/drawing/2014/main" id="{00000000-0008-0000-0E00-00007E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3" name="直線コネクタ 382">
          <a:extLst>
            <a:ext uri="{FF2B5EF4-FFF2-40B4-BE49-F238E27FC236}">
              <a16:creationId xmlns:a16="http://schemas.microsoft.com/office/drawing/2014/main" id="{00000000-0008-0000-0E00-00007F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4" name="テキスト ボックス 383">
          <a:extLst>
            <a:ext uri="{FF2B5EF4-FFF2-40B4-BE49-F238E27FC236}">
              <a16:creationId xmlns:a16="http://schemas.microsoft.com/office/drawing/2014/main" id="{00000000-0008-0000-0E00-00008001000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5" name="直線コネクタ 384">
          <a:extLst>
            <a:ext uri="{FF2B5EF4-FFF2-40B4-BE49-F238E27FC236}">
              <a16:creationId xmlns:a16="http://schemas.microsoft.com/office/drawing/2014/main" id="{00000000-0008-0000-0E00-000081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6" name="テキスト ボックス 385">
          <a:extLst>
            <a:ext uri="{FF2B5EF4-FFF2-40B4-BE49-F238E27FC236}">
              <a16:creationId xmlns:a16="http://schemas.microsoft.com/office/drawing/2014/main" id="{00000000-0008-0000-0E00-000082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7" name="【認定こども園・幼稚園・保育所】&#10;有形固定資産減価償却率グラフ枠">
          <a:extLst>
            <a:ext uri="{FF2B5EF4-FFF2-40B4-BE49-F238E27FC236}">
              <a16:creationId xmlns:a16="http://schemas.microsoft.com/office/drawing/2014/main" id="{00000000-0008-0000-0E00-000083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25581</xdr:rowOff>
    </xdr:to>
    <xdr:cxnSp macro="">
      <xdr:nvCxnSpPr>
        <xdr:cNvPr id="388" name="直線コネクタ 387">
          <a:extLst>
            <a:ext uri="{FF2B5EF4-FFF2-40B4-BE49-F238E27FC236}">
              <a16:creationId xmlns:a16="http://schemas.microsoft.com/office/drawing/2014/main" id="{00000000-0008-0000-0E00-000084010000}"/>
            </a:ext>
          </a:extLst>
        </xdr:cNvPr>
        <xdr:cNvCxnSpPr/>
      </xdr:nvCxnSpPr>
      <xdr:spPr>
        <a:xfrm flipV="1">
          <a:off x="16318864" y="5660572"/>
          <a:ext cx="0" cy="1565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29408</xdr:rowOff>
    </xdr:from>
    <xdr:ext cx="340478" cy="259045"/>
    <xdr:sp macro="" textlink="">
      <xdr:nvSpPr>
        <xdr:cNvPr id="389" name="【認定こども園・幼稚園・保育所】&#10;有形固定資産減価償却率最小値テキスト">
          <a:extLst>
            <a:ext uri="{FF2B5EF4-FFF2-40B4-BE49-F238E27FC236}">
              <a16:creationId xmlns:a16="http://schemas.microsoft.com/office/drawing/2014/main" id="{00000000-0008-0000-0E00-000085010000}"/>
            </a:ext>
          </a:extLst>
        </xdr:cNvPr>
        <xdr:cNvSpPr txBox="1"/>
      </xdr:nvSpPr>
      <xdr:spPr>
        <a:xfrm>
          <a:off x="16357600" y="723030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25581</xdr:rowOff>
    </xdr:from>
    <xdr:to>
      <xdr:col>86</xdr:col>
      <xdr:colOff>25400</xdr:colOff>
      <xdr:row>42</xdr:row>
      <xdr:rowOff>25581</xdr:rowOff>
    </xdr:to>
    <xdr:cxnSp macro="">
      <xdr:nvCxnSpPr>
        <xdr:cNvPr id="390" name="直線コネクタ 389">
          <a:extLst>
            <a:ext uri="{FF2B5EF4-FFF2-40B4-BE49-F238E27FC236}">
              <a16:creationId xmlns:a16="http://schemas.microsoft.com/office/drawing/2014/main" id="{00000000-0008-0000-0E00-000086010000}"/>
            </a:ext>
          </a:extLst>
        </xdr:cNvPr>
        <xdr:cNvCxnSpPr/>
      </xdr:nvCxnSpPr>
      <xdr:spPr>
        <a:xfrm>
          <a:off x="16230600" y="7226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91" name="【認定こども園・幼稚園・保育所】&#10;有形固定資産減価償却率最大値テキスト">
          <a:extLst>
            <a:ext uri="{FF2B5EF4-FFF2-40B4-BE49-F238E27FC236}">
              <a16:creationId xmlns:a16="http://schemas.microsoft.com/office/drawing/2014/main" id="{00000000-0008-0000-0E00-000087010000}"/>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92" name="直線コネクタ 391">
          <a:extLst>
            <a:ext uri="{FF2B5EF4-FFF2-40B4-BE49-F238E27FC236}">
              <a16:creationId xmlns:a16="http://schemas.microsoft.com/office/drawing/2014/main" id="{00000000-0008-0000-0E00-000088010000}"/>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162214</xdr:rowOff>
    </xdr:from>
    <xdr:ext cx="405111" cy="259045"/>
    <xdr:sp macro="" textlink="">
      <xdr:nvSpPr>
        <xdr:cNvPr id="393" name="【認定こども園・幼稚園・保育所】&#10;有形固定資産減価償却率平均値テキスト">
          <a:extLst>
            <a:ext uri="{FF2B5EF4-FFF2-40B4-BE49-F238E27FC236}">
              <a16:creationId xmlns:a16="http://schemas.microsoft.com/office/drawing/2014/main" id="{00000000-0008-0000-0E00-000089010000}"/>
            </a:ext>
          </a:extLst>
        </xdr:cNvPr>
        <xdr:cNvSpPr txBox="1"/>
      </xdr:nvSpPr>
      <xdr:spPr>
        <a:xfrm>
          <a:off x="16357600" y="63344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12337</xdr:rowOff>
    </xdr:from>
    <xdr:to>
      <xdr:col>85</xdr:col>
      <xdr:colOff>177800</xdr:colOff>
      <xdr:row>37</xdr:row>
      <xdr:rowOff>113937</xdr:rowOff>
    </xdr:to>
    <xdr:sp macro="" textlink="">
      <xdr:nvSpPr>
        <xdr:cNvPr id="394" name="フローチャート: 判断 393">
          <a:extLst>
            <a:ext uri="{FF2B5EF4-FFF2-40B4-BE49-F238E27FC236}">
              <a16:creationId xmlns:a16="http://schemas.microsoft.com/office/drawing/2014/main" id="{00000000-0008-0000-0E00-00008A010000}"/>
            </a:ext>
          </a:extLst>
        </xdr:cNvPr>
        <xdr:cNvSpPr/>
      </xdr:nvSpPr>
      <xdr:spPr>
        <a:xfrm>
          <a:off x="16268700" y="635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7439</xdr:rowOff>
    </xdr:from>
    <xdr:to>
      <xdr:col>81</xdr:col>
      <xdr:colOff>101600</xdr:colOff>
      <xdr:row>37</xdr:row>
      <xdr:rowOff>109039</xdr:rowOff>
    </xdr:to>
    <xdr:sp macro="" textlink="">
      <xdr:nvSpPr>
        <xdr:cNvPr id="395" name="フローチャート: 判断 394">
          <a:extLst>
            <a:ext uri="{FF2B5EF4-FFF2-40B4-BE49-F238E27FC236}">
              <a16:creationId xmlns:a16="http://schemas.microsoft.com/office/drawing/2014/main" id="{00000000-0008-0000-0E00-00008B010000}"/>
            </a:ext>
          </a:extLst>
        </xdr:cNvPr>
        <xdr:cNvSpPr/>
      </xdr:nvSpPr>
      <xdr:spPr>
        <a:xfrm>
          <a:off x="154305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131536</xdr:rowOff>
    </xdr:from>
    <xdr:to>
      <xdr:col>76</xdr:col>
      <xdr:colOff>165100</xdr:colOff>
      <xdr:row>37</xdr:row>
      <xdr:rowOff>61686</xdr:rowOff>
    </xdr:to>
    <xdr:sp macro="" textlink="">
      <xdr:nvSpPr>
        <xdr:cNvPr id="396" name="フローチャート: 判断 395">
          <a:extLst>
            <a:ext uri="{FF2B5EF4-FFF2-40B4-BE49-F238E27FC236}">
              <a16:creationId xmlns:a16="http://schemas.microsoft.com/office/drawing/2014/main" id="{00000000-0008-0000-0E00-00008C010000}"/>
            </a:ext>
          </a:extLst>
        </xdr:cNvPr>
        <xdr:cNvSpPr/>
      </xdr:nvSpPr>
      <xdr:spPr>
        <a:xfrm>
          <a:off x="14541500" y="63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159294</xdr:rowOff>
    </xdr:from>
    <xdr:to>
      <xdr:col>72</xdr:col>
      <xdr:colOff>38100</xdr:colOff>
      <xdr:row>37</xdr:row>
      <xdr:rowOff>89444</xdr:rowOff>
    </xdr:to>
    <xdr:sp macro="" textlink="">
      <xdr:nvSpPr>
        <xdr:cNvPr id="397" name="フローチャート: 判断 396">
          <a:extLst>
            <a:ext uri="{FF2B5EF4-FFF2-40B4-BE49-F238E27FC236}">
              <a16:creationId xmlns:a16="http://schemas.microsoft.com/office/drawing/2014/main" id="{00000000-0008-0000-0E00-00008D010000}"/>
            </a:ext>
          </a:extLst>
        </xdr:cNvPr>
        <xdr:cNvSpPr/>
      </xdr:nvSpPr>
      <xdr:spPr>
        <a:xfrm>
          <a:off x="13652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8" name="テキスト ボックス 397">
          <a:extLst>
            <a:ext uri="{FF2B5EF4-FFF2-40B4-BE49-F238E27FC236}">
              <a16:creationId xmlns:a16="http://schemas.microsoft.com/office/drawing/2014/main" id="{00000000-0008-0000-0E00-00008E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9" name="テキスト ボックス 398">
          <a:extLst>
            <a:ext uri="{FF2B5EF4-FFF2-40B4-BE49-F238E27FC236}">
              <a16:creationId xmlns:a16="http://schemas.microsoft.com/office/drawing/2014/main" id="{00000000-0008-0000-0E00-00008F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0" name="テキスト ボックス 399">
          <a:extLst>
            <a:ext uri="{FF2B5EF4-FFF2-40B4-BE49-F238E27FC236}">
              <a16:creationId xmlns:a16="http://schemas.microsoft.com/office/drawing/2014/main" id="{00000000-0008-0000-0E00-000090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1" name="テキスト ボックス 400">
          <a:extLst>
            <a:ext uri="{FF2B5EF4-FFF2-40B4-BE49-F238E27FC236}">
              <a16:creationId xmlns:a16="http://schemas.microsoft.com/office/drawing/2014/main" id="{00000000-0008-0000-0E00-000091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2" name="テキスト ボックス 401">
          <a:extLst>
            <a:ext uri="{FF2B5EF4-FFF2-40B4-BE49-F238E27FC236}">
              <a16:creationId xmlns:a16="http://schemas.microsoft.com/office/drawing/2014/main" id="{00000000-0008-0000-0E00-000092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10704</xdr:rowOff>
    </xdr:from>
    <xdr:to>
      <xdr:col>85</xdr:col>
      <xdr:colOff>177800</xdr:colOff>
      <xdr:row>36</xdr:row>
      <xdr:rowOff>112304</xdr:rowOff>
    </xdr:to>
    <xdr:sp macro="" textlink="">
      <xdr:nvSpPr>
        <xdr:cNvPr id="403" name="楕円 402">
          <a:extLst>
            <a:ext uri="{FF2B5EF4-FFF2-40B4-BE49-F238E27FC236}">
              <a16:creationId xmlns:a16="http://schemas.microsoft.com/office/drawing/2014/main" id="{00000000-0008-0000-0E00-000093010000}"/>
            </a:ext>
          </a:extLst>
        </xdr:cNvPr>
        <xdr:cNvSpPr/>
      </xdr:nvSpPr>
      <xdr:spPr>
        <a:xfrm>
          <a:off x="16268700" y="618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33581</xdr:rowOff>
    </xdr:from>
    <xdr:ext cx="405111" cy="259045"/>
    <xdr:sp macro="" textlink="">
      <xdr:nvSpPr>
        <xdr:cNvPr id="404" name="【認定こども園・幼稚園・保育所】&#10;有形固定資産減価償却率該当値テキスト">
          <a:extLst>
            <a:ext uri="{FF2B5EF4-FFF2-40B4-BE49-F238E27FC236}">
              <a16:creationId xmlns:a16="http://schemas.microsoft.com/office/drawing/2014/main" id="{00000000-0008-0000-0E00-000094010000}"/>
            </a:ext>
          </a:extLst>
        </xdr:cNvPr>
        <xdr:cNvSpPr txBox="1"/>
      </xdr:nvSpPr>
      <xdr:spPr>
        <a:xfrm>
          <a:off x="16357600" y="6034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125004</xdr:rowOff>
    </xdr:from>
    <xdr:to>
      <xdr:col>81</xdr:col>
      <xdr:colOff>101600</xdr:colOff>
      <xdr:row>36</xdr:row>
      <xdr:rowOff>55154</xdr:rowOff>
    </xdr:to>
    <xdr:sp macro="" textlink="">
      <xdr:nvSpPr>
        <xdr:cNvPr id="405" name="楕円 404">
          <a:extLst>
            <a:ext uri="{FF2B5EF4-FFF2-40B4-BE49-F238E27FC236}">
              <a16:creationId xmlns:a16="http://schemas.microsoft.com/office/drawing/2014/main" id="{00000000-0008-0000-0E00-000095010000}"/>
            </a:ext>
          </a:extLst>
        </xdr:cNvPr>
        <xdr:cNvSpPr/>
      </xdr:nvSpPr>
      <xdr:spPr>
        <a:xfrm>
          <a:off x="15430500" y="612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4354</xdr:rowOff>
    </xdr:from>
    <xdr:to>
      <xdr:col>85</xdr:col>
      <xdr:colOff>127000</xdr:colOff>
      <xdr:row>36</xdr:row>
      <xdr:rowOff>61504</xdr:rowOff>
    </xdr:to>
    <xdr:cxnSp macro="">
      <xdr:nvCxnSpPr>
        <xdr:cNvPr id="406" name="直線コネクタ 405">
          <a:extLst>
            <a:ext uri="{FF2B5EF4-FFF2-40B4-BE49-F238E27FC236}">
              <a16:creationId xmlns:a16="http://schemas.microsoft.com/office/drawing/2014/main" id="{00000000-0008-0000-0E00-000096010000}"/>
            </a:ext>
          </a:extLst>
        </xdr:cNvPr>
        <xdr:cNvCxnSpPr/>
      </xdr:nvCxnSpPr>
      <xdr:spPr>
        <a:xfrm>
          <a:off x="15481300" y="6176554"/>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146231</xdr:rowOff>
    </xdr:from>
    <xdr:to>
      <xdr:col>76</xdr:col>
      <xdr:colOff>165100</xdr:colOff>
      <xdr:row>36</xdr:row>
      <xdr:rowOff>76381</xdr:rowOff>
    </xdr:to>
    <xdr:sp macro="" textlink="">
      <xdr:nvSpPr>
        <xdr:cNvPr id="407" name="楕円 406">
          <a:extLst>
            <a:ext uri="{FF2B5EF4-FFF2-40B4-BE49-F238E27FC236}">
              <a16:creationId xmlns:a16="http://schemas.microsoft.com/office/drawing/2014/main" id="{00000000-0008-0000-0E00-000097010000}"/>
            </a:ext>
          </a:extLst>
        </xdr:cNvPr>
        <xdr:cNvSpPr/>
      </xdr:nvSpPr>
      <xdr:spPr>
        <a:xfrm>
          <a:off x="14541500" y="614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4354</xdr:rowOff>
    </xdr:from>
    <xdr:to>
      <xdr:col>81</xdr:col>
      <xdr:colOff>50800</xdr:colOff>
      <xdr:row>36</xdr:row>
      <xdr:rowOff>25581</xdr:rowOff>
    </xdr:to>
    <xdr:cxnSp macro="">
      <xdr:nvCxnSpPr>
        <xdr:cNvPr id="408" name="直線コネクタ 407">
          <a:extLst>
            <a:ext uri="{FF2B5EF4-FFF2-40B4-BE49-F238E27FC236}">
              <a16:creationId xmlns:a16="http://schemas.microsoft.com/office/drawing/2014/main" id="{00000000-0008-0000-0E00-000098010000}"/>
            </a:ext>
          </a:extLst>
        </xdr:cNvPr>
        <xdr:cNvCxnSpPr/>
      </xdr:nvCxnSpPr>
      <xdr:spPr>
        <a:xfrm flipV="1">
          <a:off x="14592300" y="6176554"/>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59690</xdr:rowOff>
    </xdr:from>
    <xdr:to>
      <xdr:col>72</xdr:col>
      <xdr:colOff>38100</xdr:colOff>
      <xdr:row>36</xdr:row>
      <xdr:rowOff>161290</xdr:rowOff>
    </xdr:to>
    <xdr:sp macro="" textlink="">
      <xdr:nvSpPr>
        <xdr:cNvPr id="409" name="楕円 408">
          <a:extLst>
            <a:ext uri="{FF2B5EF4-FFF2-40B4-BE49-F238E27FC236}">
              <a16:creationId xmlns:a16="http://schemas.microsoft.com/office/drawing/2014/main" id="{00000000-0008-0000-0E00-000099010000}"/>
            </a:ext>
          </a:extLst>
        </xdr:cNvPr>
        <xdr:cNvSpPr/>
      </xdr:nvSpPr>
      <xdr:spPr>
        <a:xfrm>
          <a:off x="13652500" y="623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25581</xdr:rowOff>
    </xdr:from>
    <xdr:to>
      <xdr:col>76</xdr:col>
      <xdr:colOff>114300</xdr:colOff>
      <xdr:row>36</xdr:row>
      <xdr:rowOff>110490</xdr:rowOff>
    </xdr:to>
    <xdr:cxnSp macro="">
      <xdr:nvCxnSpPr>
        <xdr:cNvPr id="410" name="直線コネクタ 409">
          <a:extLst>
            <a:ext uri="{FF2B5EF4-FFF2-40B4-BE49-F238E27FC236}">
              <a16:creationId xmlns:a16="http://schemas.microsoft.com/office/drawing/2014/main" id="{00000000-0008-0000-0E00-00009A010000}"/>
            </a:ext>
          </a:extLst>
        </xdr:cNvPr>
        <xdr:cNvCxnSpPr/>
      </xdr:nvCxnSpPr>
      <xdr:spPr>
        <a:xfrm flipV="1">
          <a:off x="13703300" y="6197781"/>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100166</xdr:rowOff>
    </xdr:from>
    <xdr:ext cx="405111" cy="259045"/>
    <xdr:sp macro="" textlink="">
      <xdr:nvSpPr>
        <xdr:cNvPr id="411" name="n_1aveValue【認定こども園・幼稚園・保育所】&#10;有形固定資産減価償却率">
          <a:extLst>
            <a:ext uri="{FF2B5EF4-FFF2-40B4-BE49-F238E27FC236}">
              <a16:creationId xmlns:a16="http://schemas.microsoft.com/office/drawing/2014/main" id="{00000000-0008-0000-0E00-00009B010000}"/>
            </a:ext>
          </a:extLst>
        </xdr:cNvPr>
        <xdr:cNvSpPr txBox="1"/>
      </xdr:nvSpPr>
      <xdr:spPr>
        <a:xfrm>
          <a:off x="15266044" y="644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52813</xdr:rowOff>
    </xdr:from>
    <xdr:ext cx="405111" cy="259045"/>
    <xdr:sp macro="" textlink="">
      <xdr:nvSpPr>
        <xdr:cNvPr id="412" name="n_2aveValue【認定こども園・幼稚園・保育所】&#10;有形固定資産減価償却率">
          <a:extLst>
            <a:ext uri="{FF2B5EF4-FFF2-40B4-BE49-F238E27FC236}">
              <a16:creationId xmlns:a16="http://schemas.microsoft.com/office/drawing/2014/main" id="{00000000-0008-0000-0E00-00009C010000}"/>
            </a:ext>
          </a:extLst>
        </xdr:cNvPr>
        <xdr:cNvSpPr txBox="1"/>
      </xdr:nvSpPr>
      <xdr:spPr>
        <a:xfrm>
          <a:off x="14389744" y="6396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80571</xdr:rowOff>
    </xdr:from>
    <xdr:ext cx="405111" cy="259045"/>
    <xdr:sp macro="" textlink="">
      <xdr:nvSpPr>
        <xdr:cNvPr id="413" name="n_3aveValue【認定こども園・幼稚園・保育所】&#10;有形固定資産減価償却率">
          <a:extLst>
            <a:ext uri="{FF2B5EF4-FFF2-40B4-BE49-F238E27FC236}">
              <a16:creationId xmlns:a16="http://schemas.microsoft.com/office/drawing/2014/main" id="{00000000-0008-0000-0E00-00009D010000}"/>
            </a:ext>
          </a:extLst>
        </xdr:cNvPr>
        <xdr:cNvSpPr txBox="1"/>
      </xdr:nvSpPr>
      <xdr:spPr>
        <a:xfrm>
          <a:off x="13500744"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71681</xdr:rowOff>
    </xdr:from>
    <xdr:ext cx="405111" cy="259045"/>
    <xdr:sp macro="" textlink="">
      <xdr:nvSpPr>
        <xdr:cNvPr id="414" name="n_1mainValue【認定こども園・幼稚園・保育所】&#10;有形固定資産減価償却率">
          <a:extLst>
            <a:ext uri="{FF2B5EF4-FFF2-40B4-BE49-F238E27FC236}">
              <a16:creationId xmlns:a16="http://schemas.microsoft.com/office/drawing/2014/main" id="{00000000-0008-0000-0E00-00009E010000}"/>
            </a:ext>
          </a:extLst>
        </xdr:cNvPr>
        <xdr:cNvSpPr txBox="1"/>
      </xdr:nvSpPr>
      <xdr:spPr>
        <a:xfrm>
          <a:off x="15266044" y="5900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92908</xdr:rowOff>
    </xdr:from>
    <xdr:ext cx="405111" cy="259045"/>
    <xdr:sp macro="" textlink="">
      <xdr:nvSpPr>
        <xdr:cNvPr id="415" name="n_2mainValue【認定こども園・幼稚園・保育所】&#10;有形固定資産減価償却率">
          <a:extLst>
            <a:ext uri="{FF2B5EF4-FFF2-40B4-BE49-F238E27FC236}">
              <a16:creationId xmlns:a16="http://schemas.microsoft.com/office/drawing/2014/main" id="{00000000-0008-0000-0E00-00009F010000}"/>
            </a:ext>
          </a:extLst>
        </xdr:cNvPr>
        <xdr:cNvSpPr txBox="1"/>
      </xdr:nvSpPr>
      <xdr:spPr>
        <a:xfrm>
          <a:off x="14389744" y="5922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6367</xdr:rowOff>
    </xdr:from>
    <xdr:ext cx="405111" cy="259045"/>
    <xdr:sp macro="" textlink="">
      <xdr:nvSpPr>
        <xdr:cNvPr id="416" name="n_3mainValue【認定こども園・幼稚園・保育所】&#10;有形固定資産減価償却率">
          <a:extLst>
            <a:ext uri="{FF2B5EF4-FFF2-40B4-BE49-F238E27FC236}">
              <a16:creationId xmlns:a16="http://schemas.microsoft.com/office/drawing/2014/main" id="{00000000-0008-0000-0E00-0000A0010000}"/>
            </a:ext>
          </a:extLst>
        </xdr:cNvPr>
        <xdr:cNvSpPr txBox="1"/>
      </xdr:nvSpPr>
      <xdr:spPr>
        <a:xfrm>
          <a:off x="13500744" y="600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7" name="正方形/長方形 416">
          <a:extLst>
            <a:ext uri="{FF2B5EF4-FFF2-40B4-BE49-F238E27FC236}">
              <a16:creationId xmlns:a16="http://schemas.microsoft.com/office/drawing/2014/main" id="{00000000-0008-0000-0E00-0000A1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8" name="正方形/長方形 417">
          <a:extLst>
            <a:ext uri="{FF2B5EF4-FFF2-40B4-BE49-F238E27FC236}">
              <a16:creationId xmlns:a16="http://schemas.microsoft.com/office/drawing/2014/main" id="{00000000-0008-0000-0E00-0000A2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9" name="正方形/長方形 418">
          <a:extLst>
            <a:ext uri="{FF2B5EF4-FFF2-40B4-BE49-F238E27FC236}">
              <a16:creationId xmlns:a16="http://schemas.microsoft.com/office/drawing/2014/main" id="{00000000-0008-0000-0E00-0000A3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0" name="正方形/長方形 419">
          <a:extLst>
            <a:ext uri="{FF2B5EF4-FFF2-40B4-BE49-F238E27FC236}">
              <a16:creationId xmlns:a16="http://schemas.microsoft.com/office/drawing/2014/main" id="{00000000-0008-0000-0E00-0000A4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1" name="正方形/長方形 420">
          <a:extLst>
            <a:ext uri="{FF2B5EF4-FFF2-40B4-BE49-F238E27FC236}">
              <a16:creationId xmlns:a16="http://schemas.microsoft.com/office/drawing/2014/main" id="{00000000-0008-0000-0E00-0000A5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2" name="正方形/長方形 421">
          <a:extLst>
            <a:ext uri="{FF2B5EF4-FFF2-40B4-BE49-F238E27FC236}">
              <a16:creationId xmlns:a16="http://schemas.microsoft.com/office/drawing/2014/main" id="{00000000-0008-0000-0E00-0000A6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3" name="正方形/長方形 422">
          <a:extLst>
            <a:ext uri="{FF2B5EF4-FFF2-40B4-BE49-F238E27FC236}">
              <a16:creationId xmlns:a16="http://schemas.microsoft.com/office/drawing/2014/main" id="{00000000-0008-0000-0E00-0000A7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4" name="正方形/長方形 423">
          <a:extLst>
            <a:ext uri="{FF2B5EF4-FFF2-40B4-BE49-F238E27FC236}">
              <a16:creationId xmlns:a16="http://schemas.microsoft.com/office/drawing/2014/main" id="{00000000-0008-0000-0E00-0000A8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5" name="テキスト ボックス 424">
          <a:extLst>
            <a:ext uri="{FF2B5EF4-FFF2-40B4-BE49-F238E27FC236}">
              <a16:creationId xmlns:a16="http://schemas.microsoft.com/office/drawing/2014/main" id="{00000000-0008-0000-0E00-0000A9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6" name="直線コネクタ 425">
          <a:extLst>
            <a:ext uri="{FF2B5EF4-FFF2-40B4-BE49-F238E27FC236}">
              <a16:creationId xmlns:a16="http://schemas.microsoft.com/office/drawing/2014/main" id="{00000000-0008-0000-0E00-0000AA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27" name="直線コネクタ 426">
          <a:extLst>
            <a:ext uri="{FF2B5EF4-FFF2-40B4-BE49-F238E27FC236}">
              <a16:creationId xmlns:a16="http://schemas.microsoft.com/office/drawing/2014/main" id="{00000000-0008-0000-0E00-0000AB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28" name="テキスト ボックス 427">
          <a:extLst>
            <a:ext uri="{FF2B5EF4-FFF2-40B4-BE49-F238E27FC236}">
              <a16:creationId xmlns:a16="http://schemas.microsoft.com/office/drawing/2014/main" id="{00000000-0008-0000-0E00-0000AC010000}"/>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29" name="直線コネクタ 428">
          <a:extLst>
            <a:ext uri="{FF2B5EF4-FFF2-40B4-BE49-F238E27FC236}">
              <a16:creationId xmlns:a16="http://schemas.microsoft.com/office/drawing/2014/main" id="{00000000-0008-0000-0E00-0000AD01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30" name="テキスト ボックス 429">
          <a:extLst>
            <a:ext uri="{FF2B5EF4-FFF2-40B4-BE49-F238E27FC236}">
              <a16:creationId xmlns:a16="http://schemas.microsoft.com/office/drawing/2014/main" id="{00000000-0008-0000-0E00-0000AE010000}"/>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31" name="直線コネクタ 430">
          <a:extLst>
            <a:ext uri="{FF2B5EF4-FFF2-40B4-BE49-F238E27FC236}">
              <a16:creationId xmlns:a16="http://schemas.microsoft.com/office/drawing/2014/main" id="{00000000-0008-0000-0E00-0000AF01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32" name="テキスト ボックス 431">
          <a:extLst>
            <a:ext uri="{FF2B5EF4-FFF2-40B4-BE49-F238E27FC236}">
              <a16:creationId xmlns:a16="http://schemas.microsoft.com/office/drawing/2014/main" id="{00000000-0008-0000-0E00-0000B0010000}"/>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33" name="直線コネクタ 432">
          <a:extLst>
            <a:ext uri="{FF2B5EF4-FFF2-40B4-BE49-F238E27FC236}">
              <a16:creationId xmlns:a16="http://schemas.microsoft.com/office/drawing/2014/main" id="{00000000-0008-0000-0E00-0000B101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34" name="テキスト ボックス 433">
          <a:extLst>
            <a:ext uri="{FF2B5EF4-FFF2-40B4-BE49-F238E27FC236}">
              <a16:creationId xmlns:a16="http://schemas.microsoft.com/office/drawing/2014/main" id="{00000000-0008-0000-0E00-0000B2010000}"/>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35" name="直線コネクタ 434">
          <a:extLst>
            <a:ext uri="{FF2B5EF4-FFF2-40B4-BE49-F238E27FC236}">
              <a16:creationId xmlns:a16="http://schemas.microsoft.com/office/drawing/2014/main" id="{00000000-0008-0000-0E00-0000B301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36" name="テキスト ボックス 435">
          <a:extLst>
            <a:ext uri="{FF2B5EF4-FFF2-40B4-BE49-F238E27FC236}">
              <a16:creationId xmlns:a16="http://schemas.microsoft.com/office/drawing/2014/main" id="{00000000-0008-0000-0E00-0000B4010000}"/>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37" name="直線コネクタ 436">
          <a:extLst>
            <a:ext uri="{FF2B5EF4-FFF2-40B4-BE49-F238E27FC236}">
              <a16:creationId xmlns:a16="http://schemas.microsoft.com/office/drawing/2014/main" id="{00000000-0008-0000-0E00-0000B501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38" name="テキスト ボックス 437">
          <a:extLst>
            <a:ext uri="{FF2B5EF4-FFF2-40B4-BE49-F238E27FC236}">
              <a16:creationId xmlns:a16="http://schemas.microsoft.com/office/drawing/2014/main" id="{00000000-0008-0000-0E00-0000B6010000}"/>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9" name="直線コネクタ 438">
          <a:extLst>
            <a:ext uri="{FF2B5EF4-FFF2-40B4-BE49-F238E27FC236}">
              <a16:creationId xmlns:a16="http://schemas.microsoft.com/office/drawing/2014/main" id="{00000000-0008-0000-0E00-0000B7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0" name="テキスト ボックス 439">
          <a:extLst>
            <a:ext uri="{FF2B5EF4-FFF2-40B4-BE49-F238E27FC236}">
              <a16:creationId xmlns:a16="http://schemas.microsoft.com/office/drawing/2014/main" id="{00000000-0008-0000-0E00-0000B8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1" name="【認定こども園・幼稚園・保育所】&#10;一人当たり面積グラフ枠">
          <a:extLst>
            <a:ext uri="{FF2B5EF4-FFF2-40B4-BE49-F238E27FC236}">
              <a16:creationId xmlns:a16="http://schemas.microsoft.com/office/drawing/2014/main" id="{00000000-0008-0000-0E00-0000B9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168728</xdr:rowOff>
    </xdr:from>
    <xdr:to>
      <xdr:col>116</xdr:col>
      <xdr:colOff>62864</xdr:colOff>
      <xdr:row>41</xdr:row>
      <xdr:rowOff>162741</xdr:rowOff>
    </xdr:to>
    <xdr:cxnSp macro="">
      <xdr:nvCxnSpPr>
        <xdr:cNvPr id="442" name="直線コネクタ 441">
          <a:extLst>
            <a:ext uri="{FF2B5EF4-FFF2-40B4-BE49-F238E27FC236}">
              <a16:creationId xmlns:a16="http://schemas.microsoft.com/office/drawing/2014/main" id="{00000000-0008-0000-0E00-0000BA010000}"/>
            </a:ext>
          </a:extLst>
        </xdr:cNvPr>
        <xdr:cNvCxnSpPr/>
      </xdr:nvCxnSpPr>
      <xdr:spPr>
        <a:xfrm flipV="1">
          <a:off x="22160864" y="5655128"/>
          <a:ext cx="0" cy="1537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166568</xdr:rowOff>
    </xdr:from>
    <xdr:ext cx="469744" cy="259045"/>
    <xdr:sp macro="" textlink="">
      <xdr:nvSpPr>
        <xdr:cNvPr id="443" name="【認定こども園・幼稚園・保育所】&#10;一人当たり面積最小値テキスト">
          <a:extLst>
            <a:ext uri="{FF2B5EF4-FFF2-40B4-BE49-F238E27FC236}">
              <a16:creationId xmlns:a16="http://schemas.microsoft.com/office/drawing/2014/main" id="{00000000-0008-0000-0E00-0000BB010000}"/>
            </a:ext>
          </a:extLst>
        </xdr:cNvPr>
        <xdr:cNvSpPr txBox="1"/>
      </xdr:nvSpPr>
      <xdr:spPr>
        <a:xfrm>
          <a:off x="22199600" y="7196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162741</xdr:rowOff>
    </xdr:from>
    <xdr:to>
      <xdr:col>116</xdr:col>
      <xdr:colOff>152400</xdr:colOff>
      <xdr:row>41</xdr:row>
      <xdr:rowOff>162741</xdr:rowOff>
    </xdr:to>
    <xdr:cxnSp macro="">
      <xdr:nvCxnSpPr>
        <xdr:cNvPr id="444" name="直線コネクタ 443">
          <a:extLst>
            <a:ext uri="{FF2B5EF4-FFF2-40B4-BE49-F238E27FC236}">
              <a16:creationId xmlns:a16="http://schemas.microsoft.com/office/drawing/2014/main" id="{00000000-0008-0000-0E00-0000BC010000}"/>
            </a:ext>
          </a:extLst>
        </xdr:cNvPr>
        <xdr:cNvCxnSpPr/>
      </xdr:nvCxnSpPr>
      <xdr:spPr>
        <a:xfrm>
          <a:off x="22072600" y="7192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115405</xdr:rowOff>
    </xdr:from>
    <xdr:ext cx="469744" cy="259045"/>
    <xdr:sp macro="" textlink="">
      <xdr:nvSpPr>
        <xdr:cNvPr id="445" name="【認定こども園・幼稚園・保育所】&#10;一人当たり面積最大値テキスト">
          <a:extLst>
            <a:ext uri="{FF2B5EF4-FFF2-40B4-BE49-F238E27FC236}">
              <a16:creationId xmlns:a16="http://schemas.microsoft.com/office/drawing/2014/main" id="{00000000-0008-0000-0E00-0000BD010000}"/>
            </a:ext>
          </a:extLst>
        </xdr:cNvPr>
        <xdr:cNvSpPr txBox="1"/>
      </xdr:nvSpPr>
      <xdr:spPr>
        <a:xfrm>
          <a:off x="22199600" y="5430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168728</xdr:rowOff>
    </xdr:from>
    <xdr:to>
      <xdr:col>116</xdr:col>
      <xdr:colOff>152400</xdr:colOff>
      <xdr:row>32</xdr:row>
      <xdr:rowOff>168728</xdr:rowOff>
    </xdr:to>
    <xdr:cxnSp macro="">
      <xdr:nvCxnSpPr>
        <xdr:cNvPr id="446" name="直線コネクタ 445">
          <a:extLst>
            <a:ext uri="{FF2B5EF4-FFF2-40B4-BE49-F238E27FC236}">
              <a16:creationId xmlns:a16="http://schemas.microsoft.com/office/drawing/2014/main" id="{00000000-0008-0000-0E00-0000BE010000}"/>
            </a:ext>
          </a:extLst>
        </xdr:cNvPr>
        <xdr:cNvCxnSpPr/>
      </xdr:nvCxnSpPr>
      <xdr:spPr>
        <a:xfrm>
          <a:off x="22072600" y="5655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134818</xdr:rowOff>
    </xdr:from>
    <xdr:ext cx="469744" cy="259045"/>
    <xdr:sp macro="" textlink="">
      <xdr:nvSpPr>
        <xdr:cNvPr id="447" name="【認定こども園・幼稚園・保育所】&#10;一人当たり面積平均値テキスト">
          <a:extLst>
            <a:ext uri="{FF2B5EF4-FFF2-40B4-BE49-F238E27FC236}">
              <a16:creationId xmlns:a16="http://schemas.microsoft.com/office/drawing/2014/main" id="{00000000-0008-0000-0E00-0000BF010000}"/>
            </a:ext>
          </a:extLst>
        </xdr:cNvPr>
        <xdr:cNvSpPr txBox="1"/>
      </xdr:nvSpPr>
      <xdr:spPr>
        <a:xfrm>
          <a:off x="22199600" y="6649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111941</xdr:rowOff>
    </xdr:from>
    <xdr:to>
      <xdr:col>116</xdr:col>
      <xdr:colOff>114300</xdr:colOff>
      <xdr:row>40</xdr:row>
      <xdr:rowOff>42091</xdr:rowOff>
    </xdr:to>
    <xdr:sp macro="" textlink="">
      <xdr:nvSpPr>
        <xdr:cNvPr id="448" name="フローチャート: 判断 447">
          <a:extLst>
            <a:ext uri="{FF2B5EF4-FFF2-40B4-BE49-F238E27FC236}">
              <a16:creationId xmlns:a16="http://schemas.microsoft.com/office/drawing/2014/main" id="{00000000-0008-0000-0E00-0000C0010000}"/>
            </a:ext>
          </a:extLst>
        </xdr:cNvPr>
        <xdr:cNvSpPr/>
      </xdr:nvSpPr>
      <xdr:spPr>
        <a:xfrm>
          <a:off x="22110700" y="679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106499</xdr:rowOff>
    </xdr:from>
    <xdr:to>
      <xdr:col>112</xdr:col>
      <xdr:colOff>38100</xdr:colOff>
      <xdr:row>40</xdr:row>
      <xdr:rowOff>36649</xdr:rowOff>
    </xdr:to>
    <xdr:sp macro="" textlink="">
      <xdr:nvSpPr>
        <xdr:cNvPr id="449" name="フローチャート: 判断 448">
          <a:extLst>
            <a:ext uri="{FF2B5EF4-FFF2-40B4-BE49-F238E27FC236}">
              <a16:creationId xmlns:a16="http://schemas.microsoft.com/office/drawing/2014/main" id="{00000000-0008-0000-0E00-0000C1010000}"/>
            </a:ext>
          </a:extLst>
        </xdr:cNvPr>
        <xdr:cNvSpPr/>
      </xdr:nvSpPr>
      <xdr:spPr>
        <a:xfrm>
          <a:off x="21272500" y="679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134801</xdr:rowOff>
    </xdr:from>
    <xdr:to>
      <xdr:col>107</xdr:col>
      <xdr:colOff>101600</xdr:colOff>
      <xdr:row>40</xdr:row>
      <xdr:rowOff>64951</xdr:rowOff>
    </xdr:to>
    <xdr:sp macro="" textlink="">
      <xdr:nvSpPr>
        <xdr:cNvPr id="450" name="フローチャート: 判断 449">
          <a:extLst>
            <a:ext uri="{FF2B5EF4-FFF2-40B4-BE49-F238E27FC236}">
              <a16:creationId xmlns:a16="http://schemas.microsoft.com/office/drawing/2014/main" id="{00000000-0008-0000-0E00-0000C2010000}"/>
            </a:ext>
          </a:extLst>
        </xdr:cNvPr>
        <xdr:cNvSpPr/>
      </xdr:nvSpPr>
      <xdr:spPr>
        <a:xfrm>
          <a:off x="20383500" y="682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145687</xdr:rowOff>
    </xdr:from>
    <xdr:to>
      <xdr:col>102</xdr:col>
      <xdr:colOff>165100</xdr:colOff>
      <xdr:row>40</xdr:row>
      <xdr:rowOff>75837</xdr:rowOff>
    </xdr:to>
    <xdr:sp macro="" textlink="">
      <xdr:nvSpPr>
        <xdr:cNvPr id="451" name="フローチャート: 判断 450">
          <a:extLst>
            <a:ext uri="{FF2B5EF4-FFF2-40B4-BE49-F238E27FC236}">
              <a16:creationId xmlns:a16="http://schemas.microsoft.com/office/drawing/2014/main" id="{00000000-0008-0000-0E00-0000C3010000}"/>
            </a:ext>
          </a:extLst>
        </xdr:cNvPr>
        <xdr:cNvSpPr/>
      </xdr:nvSpPr>
      <xdr:spPr>
        <a:xfrm>
          <a:off x="19494500" y="683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2" name="テキスト ボックス 451">
          <a:extLst>
            <a:ext uri="{FF2B5EF4-FFF2-40B4-BE49-F238E27FC236}">
              <a16:creationId xmlns:a16="http://schemas.microsoft.com/office/drawing/2014/main" id="{00000000-0008-0000-0E00-0000C4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3" name="テキスト ボックス 452">
          <a:extLst>
            <a:ext uri="{FF2B5EF4-FFF2-40B4-BE49-F238E27FC236}">
              <a16:creationId xmlns:a16="http://schemas.microsoft.com/office/drawing/2014/main" id="{00000000-0008-0000-0E00-0000C5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4" name="テキスト ボックス 453">
          <a:extLst>
            <a:ext uri="{FF2B5EF4-FFF2-40B4-BE49-F238E27FC236}">
              <a16:creationId xmlns:a16="http://schemas.microsoft.com/office/drawing/2014/main" id="{00000000-0008-0000-0E00-0000C6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5" name="テキスト ボックス 454">
          <a:extLst>
            <a:ext uri="{FF2B5EF4-FFF2-40B4-BE49-F238E27FC236}">
              <a16:creationId xmlns:a16="http://schemas.microsoft.com/office/drawing/2014/main" id="{00000000-0008-0000-0E00-0000C7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6" name="テキスト ボックス 455">
          <a:extLst>
            <a:ext uri="{FF2B5EF4-FFF2-40B4-BE49-F238E27FC236}">
              <a16:creationId xmlns:a16="http://schemas.microsoft.com/office/drawing/2014/main" id="{00000000-0008-0000-0E00-0000C8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147865</xdr:rowOff>
    </xdr:from>
    <xdr:to>
      <xdr:col>116</xdr:col>
      <xdr:colOff>114300</xdr:colOff>
      <xdr:row>40</xdr:row>
      <xdr:rowOff>78015</xdr:rowOff>
    </xdr:to>
    <xdr:sp macro="" textlink="">
      <xdr:nvSpPr>
        <xdr:cNvPr id="457" name="楕円 456">
          <a:extLst>
            <a:ext uri="{FF2B5EF4-FFF2-40B4-BE49-F238E27FC236}">
              <a16:creationId xmlns:a16="http://schemas.microsoft.com/office/drawing/2014/main" id="{00000000-0008-0000-0E00-0000C9010000}"/>
            </a:ext>
          </a:extLst>
        </xdr:cNvPr>
        <xdr:cNvSpPr/>
      </xdr:nvSpPr>
      <xdr:spPr>
        <a:xfrm>
          <a:off x="22110700" y="68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126292</xdr:rowOff>
    </xdr:from>
    <xdr:ext cx="469744" cy="259045"/>
    <xdr:sp macro="" textlink="">
      <xdr:nvSpPr>
        <xdr:cNvPr id="458" name="【認定こども園・幼稚園・保育所】&#10;一人当たり面積該当値テキスト">
          <a:extLst>
            <a:ext uri="{FF2B5EF4-FFF2-40B4-BE49-F238E27FC236}">
              <a16:creationId xmlns:a16="http://schemas.microsoft.com/office/drawing/2014/main" id="{00000000-0008-0000-0E00-0000CA010000}"/>
            </a:ext>
          </a:extLst>
        </xdr:cNvPr>
        <xdr:cNvSpPr txBox="1"/>
      </xdr:nvSpPr>
      <xdr:spPr>
        <a:xfrm>
          <a:off x="22199600" y="6812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159838</xdr:rowOff>
    </xdr:from>
    <xdr:to>
      <xdr:col>112</xdr:col>
      <xdr:colOff>38100</xdr:colOff>
      <xdr:row>40</xdr:row>
      <xdr:rowOff>89988</xdr:rowOff>
    </xdr:to>
    <xdr:sp macro="" textlink="">
      <xdr:nvSpPr>
        <xdr:cNvPr id="459" name="楕円 458">
          <a:extLst>
            <a:ext uri="{FF2B5EF4-FFF2-40B4-BE49-F238E27FC236}">
              <a16:creationId xmlns:a16="http://schemas.microsoft.com/office/drawing/2014/main" id="{00000000-0008-0000-0E00-0000CB010000}"/>
            </a:ext>
          </a:extLst>
        </xdr:cNvPr>
        <xdr:cNvSpPr/>
      </xdr:nvSpPr>
      <xdr:spPr>
        <a:xfrm>
          <a:off x="21272500" y="6846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27215</xdr:rowOff>
    </xdr:from>
    <xdr:to>
      <xdr:col>116</xdr:col>
      <xdr:colOff>63500</xdr:colOff>
      <xdr:row>40</xdr:row>
      <xdr:rowOff>39188</xdr:rowOff>
    </xdr:to>
    <xdr:cxnSp macro="">
      <xdr:nvCxnSpPr>
        <xdr:cNvPr id="460" name="直線コネクタ 459">
          <a:extLst>
            <a:ext uri="{FF2B5EF4-FFF2-40B4-BE49-F238E27FC236}">
              <a16:creationId xmlns:a16="http://schemas.microsoft.com/office/drawing/2014/main" id="{00000000-0008-0000-0E00-0000CC010000}"/>
            </a:ext>
          </a:extLst>
        </xdr:cNvPr>
        <xdr:cNvCxnSpPr/>
      </xdr:nvCxnSpPr>
      <xdr:spPr>
        <a:xfrm flipV="1">
          <a:off x="21323300" y="6885215"/>
          <a:ext cx="838200" cy="11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169635</xdr:rowOff>
    </xdr:from>
    <xdr:to>
      <xdr:col>107</xdr:col>
      <xdr:colOff>101600</xdr:colOff>
      <xdr:row>40</xdr:row>
      <xdr:rowOff>99785</xdr:rowOff>
    </xdr:to>
    <xdr:sp macro="" textlink="">
      <xdr:nvSpPr>
        <xdr:cNvPr id="461" name="楕円 460">
          <a:extLst>
            <a:ext uri="{FF2B5EF4-FFF2-40B4-BE49-F238E27FC236}">
              <a16:creationId xmlns:a16="http://schemas.microsoft.com/office/drawing/2014/main" id="{00000000-0008-0000-0E00-0000CD010000}"/>
            </a:ext>
          </a:extLst>
        </xdr:cNvPr>
        <xdr:cNvSpPr/>
      </xdr:nvSpPr>
      <xdr:spPr>
        <a:xfrm>
          <a:off x="20383500" y="685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39188</xdr:rowOff>
    </xdr:from>
    <xdr:to>
      <xdr:col>111</xdr:col>
      <xdr:colOff>177800</xdr:colOff>
      <xdr:row>40</xdr:row>
      <xdr:rowOff>48985</xdr:rowOff>
    </xdr:to>
    <xdr:cxnSp macro="">
      <xdr:nvCxnSpPr>
        <xdr:cNvPr id="462" name="直線コネクタ 461">
          <a:extLst>
            <a:ext uri="{FF2B5EF4-FFF2-40B4-BE49-F238E27FC236}">
              <a16:creationId xmlns:a16="http://schemas.microsoft.com/office/drawing/2014/main" id="{00000000-0008-0000-0E00-0000CE010000}"/>
            </a:ext>
          </a:extLst>
        </xdr:cNvPr>
        <xdr:cNvCxnSpPr/>
      </xdr:nvCxnSpPr>
      <xdr:spPr>
        <a:xfrm flipV="1">
          <a:off x="20434300" y="6897188"/>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3628</xdr:rowOff>
    </xdr:from>
    <xdr:to>
      <xdr:col>102</xdr:col>
      <xdr:colOff>165100</xdr:colOff>
      <xdr:row>40</xdr:row>
      <xdr:rowOff>105228</xdr:rowOff>
    </xdr:to>
    <xdr:sp macro="" textlink="">
      <xdr:nvSpPr>
        <xdr:cNvPr id="463" name="楕円 462">
          <a:extLst>
            <a:ext uri="{FF2B5EF4-FFF2-40B4-BE49-F238E27FC236}">
              <a16:creationId xmlns:a16="http://schemas.microsoft.com/office/drawing/2014/main" id="{00000000-0008-0000-0E00-0000CF010000}"/>
            </a:ext>
          </a:extLst>
        </xdr:cNvPr>
        <xdr:cNvSpPr/>
      </xdr:nvSpPr>
      <xdr:spPr>
        <a:xfrm>
          <a:off x="19494500" y="686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48985</xdr:rowOff>
    </xdr:from>
    <xdr:to>
      <xdr:col>107</xdr:col>
      <xdr:colOff>50800</xdr:colOff>
      <xdr:row>40</xdr:row>
      <xdr:rowOff>54428</xdr:rowOff>
    </xdr:to>
    <xdr:cxnSp macro="">
      <xdr:nvCxnSpPr>
        <xdr:cNvPr id="464" name="直線コネクタ 463">
          <a:extLst>
            <a:ext uri="{FF2B5EF4-FFF2-40B4-BE49-F238E27FC236}">
              <a16:creationId xmlns:a16="http://schemas.microsoft.com/office/drawing/2014/main" id="{00000000-0008-0000-0E00-0000D0010000}"/>
            </a:ext>
          </a:extLst>
        </xdr:cNvPr>
        <xdr:cNvCxnSpPr/>
      </xdr:nvCxnSpPr>
      <xdr:spPr>
        <a:xfrm flipV="1">
          <a:off x="19545300" y="6906985"/>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53176</xdr:rowOff>
    </xdr:from>
    <xdr:ext cx="469744" cy="259045"/>
    <xdr:sp macro="" textlink="">
      <xdr:nvSpPr>
        <xdr:cNvPr id="465" name="n_1aveValue【認定こども園・幼稚園・保育所】&#10;一人当たり面積">
          <a:extLst>
            <a:ext uri="{FF2B5EF4-FFF2-40B4-BE49-F238E27FC236}">
              <a16:creationId xmlns:a16="http://schemas.microsoft.com/office/drawing/2014/main" id="{00000000-0008-0000-0E00-0000D1010000}"/>
            </a:ext>
          </a:extLst>
        </xdr:cNvPr>
        <xdr:cNvSpPr txBox="1"/>
      </xdr:nvSpPr>
      <xdr:spPr>
        <a:xfrm>
          <a:off x="21075727" y="656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81478</xdr:rowOff>
    </xdr:from>
    <xdr:ext cx="469744" cy="259045"/>
    <xdr:sp macro="" textlink="">
      <xdr:nvSpPr>
        <xdr:cNvPr id="466" name="n_2aveValue【認定こども園・幼稚園・保育所】&#10;一人当たり面積">
          <a:extLst>
            <a:ext uri="{FF2B5EF4-FFF2-40B4-BE49-F238E27FC236}">
              <a16:creationId xmlns:a16="http://schemas.microsoft.com/office/drawing/2014/main" id="{00000000-0008-0000-0E00-0000D2010000}"/>
            </a:ext>
          </a:extLst>
        </xdr:cNvPr>
        <xdr:cNvSpPr txBox="1"/>
      </xdr:nvSpPr>
      <xdr:spPr>
        <a:xfrm>
          <a:off x="20199427" y="6596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92364</xdr:rowOff>
    </xdr:from>
    <xdr:ext cx="469744" cy="259045"/>
    <xdr:sp macro="" textlink="">
      <xdr:nvSpPr>
        <xdr:cNvPr id="467" name="n_3aveValue【認定こども園・幼稚園・保育所】&#10;一人当たり面積">
          <a:extLst>
            <a:ext uri="{FF2B5EF4-FFF2-40B4-BE49-F238E27FC236}">
              <a16:creationId xmlns:a16="http://schemas.microsoft.com/office/drawing/2014/main" id="{00000000-0008-0000-0E00-0000D3010000}"/>
            </a:ext>
          </a:extLst>
        </xdr:cNvPr>
        <xdr:cNvSpPr txBox="1"/>
      </xdr:nvSpPr>
      <xdr:spPr>
        <a:xfrm>
          <a:off x="19310427" y="660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81115</xdr:rowOff>
    </xdr:from>
    <xdr:ext cx="469744" cy="259045"/>
    <xdr:sp macro="" textlink="">
      <xdr:nvSpPr>
        <xdr:cNvPr id="468" name="n_1mainValue【認定こども園・幼稚園・保育所】&#10;一人当たり面積">
          <a:extLst>
            <a:ext uri="{FF2B5EF4-FFF2-40B4-BE49-F238E27FC236}">
              <a16:creationId xmlns:a16="http://schemas.microsoft.com/office/drawing/2014/main" id="{00000000-0008-0000-0E00-0000D4010000}"/>
            </a:ext>
          </a:extLst>
        </xdr:cNvPr>
        <xdr:cNvSpPr txBox="1"/>
      </xdr:nvSpPr>
      <xdr:spPr>
        <a:xfrm>
          <a:off x="21075727" y="6939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90912</xdr:rowOff>
    </xdr:from>
    <xdr:ext cx="469744" cy="259045"/>
    <xdr:sp macro="" textlink="">
      <xdr:nvSpPr>
        <xdr:cNvPr id="469" name="n_2mainValue【認定こども園・幼稚園・保育所】&#10;一人当たり面積">
          <a:extLst>
            <a:ext uri="{FF2B5EF4-FFF2-40B4-BE49-F238E27FC236}">
              <a16:creationId xmlns:a16="http://schemas.microsoft.com/office/drawing/2014/main" id="{00000000-0008-0000-0E00-0000D5010000}"/>
            </a:ext>
          </a:extLst>
        </xdr:cNvPr>
        <xdr:cNvSpPr txBox="1"/>
      </xdr:nvSpPr>
      <xdr:spPr>
        <a:xfrm>
          <a:off x="20199427" y="6948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96355</xdr:rowOff>
    </xdr:from>
    <xdr:ext cx="469744" cy="259045"/>
    <xdr:sp macro="" textlink="">
      <xdr:nvSpPr>
        <xdr:cNvPr id="470" name="n_3mainValue【認定こども園・幼稚園・保育所】&#10;一人当たり面積">
          <a:extLst>
            <a:ext uri="{FF2B5EF4-FFF2-40B4-BE49-F238E27FC236}">
              <a16:creationId xmlns:a16="http://schemas.microsoft.com/office/drawing/2014/main" id="{00000000-0008-0000-0E00-0000D6010000}"/>
            </a:ext>
          </a:extLst>
        </xdr:cNvPr>
        <xdr:cNvSpPr txBox="1"/>
      </xdr:nvSpPr>
      <xdr:spPr>
        <a:xfrm>
          <a:off x="19310427" y="6954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1" name="正方形/長方形 470">
          <a:extLst>
            <a:ext uri="{FF2B5EF4-FFF2-40B4-BE49-F238E27FC236}">
              <a16:creationId xmlns:a16="http://schemas.microsoft.com/office/drawing/2014/main" id="{00000000-0008-0000-0E00-0000D7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2" name="正方形/長方形 471">
          <a:extLst>
            <a:ext uri="{FF2B5EF4-FFF2-40B4-BE49-F238E27FC236}">
              <a16:creationId xmlns:a16="http://schemas.microsoft.com/office/drawing/2014/main" id="{00000000-0008-0000-0E00-0000D8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3" name="正方形/長方形 472">
          <a:extLst>
            <a:ext uri="{FF2B5EF4-FFF2-40B4-BE49-F238E27FC236}">
              <a16:creationId xmlns:a16="http://schemas.microsoft.com/office/drawing/2014/main" id="{00000000-0008-0000-0E00-0000D9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4" name="正方形/長方形 473">
          <a:extLst>
            <a:ext uri="{FF2B5EF4-FFF2-40B4-BE49-F238E27FC236}">
              <a16:creationId xmlns:a16="http://schemas.microsoft.com/office/drawing/2014/main" id="{00000000-0008-0000-0E00-0000DA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5" name="正方形/長方形 474">
          <a:extLst>
            <a:ext uri="{FF2B5EF4-FFF2-40B4-BE49-F238E27FC236}">
              <a16:creationId xmlns:a16="http://schemas.microsoft.com/office/drawing/2014/main" id="{00000000-0008-0000-0E00-0000DB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6" name="正方形/長方形 475">
          <a:extLst>
            <a:ext uri="{FF2B5EF4-FFF2-40B4-BE49-F238E27FC236}">
              <a16:creationId xmlns:a16="http://schemas.microsoft.com/office/drawing/2014/main" id="{00000000-0008-0000-0E00-0000DC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7" name="正方形/長方形 476">
          <a:extLst>
            <a:ext uri="{FF2B5EF4-FFF2-40B4-BE49-F238E27FC236}">
              <a16:creationId xmlns:a16="http://schemas.microsoft.com/office/drawing/2014/main" id="{00000000-0008-0000-0E00-0000DD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8" name="正方形/長方形 477">
          <a:extLst>
            <a:ext uri="{FF2B5EF4-FFF2-40B4-BE49-F238E27FC236}">
              <a16:creationId xmlns:a16="http://schemas.microsoft.com/office/drawing/2014/main" id="{00000000-0008-0000-0E00-0000DE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9" name="テキスト ボックス 478">
          <a:extLst>
            <a:ext uri="{FF2B5EF4-FFF2-40B4-BE49-F238E27FC236}">
              <a16:creationId xmlns:a16="http://schemas.microsoft.com/office/drawing/2014/main" id="{00000000-0008-0000-0E00-0000DF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0" name="直線コネクタ 479">
          <a:extLst>
            <a:ext uri="{FF2B5EF4-FFF2-40B4-BE49-F238E27FC236}">
              <a16:creationId xmlns:a16="http://schemas.microsoft.com/office/drawing/2014/main" id="{00000000-0008-0000-0E00-0000E0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81" name="直線コネクタ 480">
          <a:extLst>
            <a:ext uri="{FF2B5EF4-FFF2-40B4-BE49-F238E27FC236}">
              <a16:creationId xmlns:a16="http://schemas.microsoft.com/office/drawing/2014/main" id="{00000000-0008-0000-0E00-0000E1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82" name="テキスト ボックス 481">
          <a:extLst>
            <a:ext uri="{FF2B5EF4-FFF2-40B4-BE49-F238E27FC236}">
              <a16:creationId xmlns:a16="http://schemas.microsoft.com/office/drawing/2014/main" id="{00000000-0008-0000-0E00-0000E2010000}"/>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3" name="直線コネクタ 482">
          <a:extLst>
            <a:ext uri="{FF2B5EF4-FFF2-40B4-BE49-F238E27FC236}">
              <a16:creationId xmlns:a16="http://schemas.microsoft.com/office/drawing/2014/main" id="{00000000-0008-0000-0E00-0000E3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4" name="テキスト ボックス 483">
          <a:extLst>
            <a:ext uri="{FF2B5EF4-FFF2-40B4-BE49-F238E27FC236}">
              <a16:creationId xmlns:a16="http://schemas.microsoft.com/office/drawing/2014/main" id="{00000000-0008-0000-0E00-0000E4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5" name="直線コネクタ 484">
          <a:extLst>
            <a:ext uri="{FF2B5EF4-FFF2-40B4-BE49-F238E27FC236}">
              <a16:creationId xmlns:a16="http://schemas.microsoft.com/office/drawing/2014/main" id="{00000000-0008-0000-0E00-0000E5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6" name="テキスト ボックス 485">
          <a:extLst>
            <a:ext uri="{FF2B5EF4-FFF2-40B4-BE49-F238E27FC236}">
              <a16:creationId xmlns:a16="http://schemas.microsoft.com/office/drawing/2014/main" id="{00000000-0008-0000-0E00-0000E6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7" name="直線コネクタ 486">
          <a:extLst>
            <a:ext uri="{FF2B5EF4-FFF2-40B4-BE49-F238E27FC236}">
              <a16:creationId xmlns:a16="http://schemas.microsoft.com/office/drawing/2014/main" id="{00000000-0008-0000-0E00-0000E7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8" name="テキスト ボックス 487">
          <a:extLst>
            <a:ext uri="{FF2B5EF4-FFF2-40B4-BE49-F238E27FC236}">
              <a16:creationId xmlns:a16="http://schemas.microsoft.com/office/drawing/2014/main" id="{00000000-0008-0000-0E00-0000E8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9" name="直線コネクタ 488">
          <a:extLst>
            <a:ext uri="{FF2B5EF4-FFF2-40B4-BE49-F238E27FC236}">
              <a16:creationId xmlns:a16="http://schemas.microsoft.com/office/drawing/2014/main" id="{00000000-0008-0000-0E00-0000E9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0" name="テキスト ボックス 489">
          <a:extLst>
            <a:ext uri="{FF2B5EF4-FFF2-40B4-BE49-F238E27FC236}">
              <a16:creationId xmlns:a16="http://schemas.microsoft.com/office/drawing/2014/main" id="{00000000-0008-0000-0E00-0000EA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1" name="直線コネクタ 490">
          <a:extLst>
            <a:ext uri="{FF2B5EF4-FFF2-40B4-BE49-F238E27FC236}">
              <a16:creationId xmlns:a16="http://schemas.microsoft.com/office/drawing/2014/main" id="{00000000-0008-0000-0E00-0000EB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92" name="テキスト ボックス 491">
          <a:extLst>
            <a:ext uri="{FF2B5EF4-FFF2-40B4-BE49-F238E27FC236}">
              <a16:creationId xmlns:a16="http://schemas.microsoft.com/office/drawing/2014/main" id="{00000000-0008-0000-0E00-0000EC010000}"/>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3" name="直線コネクタ 492">
          <a:extLst>
            <a:ext uri="{FF2B5EF4-FFF2-40B4-BE49-F238E27FC236}">
              <a16:creationId xmlns:a16="http://schemas.microsoft.com/office/drawing/2014/main" id="{00000000-0008-0000-0E00-0000ED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4" name="テキスト ボックス 493">
          <a:extLst>
            <a:ext uri="{FF2B5EF4-FFF2-40B4-BE49-F238E27FC236}">
              <a16:creationId xmlns:a16="http://schemas.microsoft.com/office/drawing/2014/main" id="{00000000-0008-0000-0E00-0000EE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5" name="【学校施設】&#10;有形固定資産減価償却率グラフ枠">
          <a:extLst>
            <a:ext uri="{FF2B5EF4-FFF2-40B4-BE49-F238E27FC236}">
              <a16:creationId xmlns:a16="http://schemas.microsoft.com/office/drawing/2014/main" id="{00000000-0008-0000-0E00-0000EF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122465</xdr:rowOff>
    </xdr:to>
    <xdr:cxnSp macro="">
      <xdr:nvCxnSpPr>
        <xdr:cNvPr id="496" name="直線コネクタ 495">
          <a:extLst>
            <a:ext uri="{FF2B5EF4-FFF2-40B4-BE49-F238E27FC236}">
              <a16:creationId xmlns:a16="http://schemas.microsoft.com/office/drawing/2014/main" id="{00000000-0008-0000-0E00-0000F0010000}"/>
            </a:ext>
          </a:extLst>
        </xdr:cNvPr>
        <xdr:cNvCxnSpPr/>
      </xdr:nvCxnSpPr>
      <xdr:spPr>
        <a:xfrm flipV="1">
          <a:off x="16318864" y="9470572"/>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126292</xdr:rowOff>
    </xdr:from>
    <xdr:ext cx="405111" cy="259045"/>
    <xdr:sp macro="" textlink="">
      <xdr:nvSpPr>
        <xdr:cNvPr id="497" name="【学校施設】&#10;有形固定資産減価償却率最小値テキスト">
          <a:extLst>
            <a:ext uri="{FF2B5EF4-FFF2-40B4-BE49-F238E27FC236}">
              <a16:creationId xmlns:a16="http://schemas.microsoft.com/office/drawing/2014/main" id="{00000000-0008-0000-0E00-0000F1010000}"/>
            </a:ext>
          </a:extLst>
        </xdr:cNvPr>
        <xdr:cNvSpPr txBox="1"/>
      </xdr:nvSpPr>
      <xdr:spPr>
        <a:xfrm>
          <a:off x="16357600" y="1092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122465</xdr:rowOff>
    </xdr:from>
    <xdr:to>
      <xdr:col>86</xdr:col>
      <xdr:colOff>25400</xdr:colOff>
      <xdr:row>63</xdr:row>
      <xdr:rowOff>122465</xdr:rowOff>
    </xdr:to>
    <xdr:cxnSp macro="">
      <xdr:nvCxnSpPr>
        <xdr:cNvPr id="498" name="直線コネクタ 497">
          <a:extLst>
            <a:ext uri="{FF2B5EF4-FFF2-40B4-BE49-F238E27FC236}">
              <a16:creationId xmlns:a16="http://schemas.microsoft.com/office/drawing/2014/main" id="{00000000-0008-0000-0E00-0000F2010000}"/>
            </a:ext>
          </a:extLst>
        </xdr:cNvPr>
        <xdr:cNvCxnSpPr/>
      </xdr:nvCxnSpPr>
      <xdr:spPr>
        <a:xfrm>
          <a:off x="16230600" y="1092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499" name="【学校施設】&#10;有形固定資産減価償却率最大値テキスト">
          <a:extLst>
            <a:ext uri="{FF2B5EF4-FFF2-40B4-BE49-F238E27FC236}">
              <a16:creationId xmlns:a16="http://schemas.microsoft.com/office/drawing/2014/main" id="{00000000-0008-0000-0E00-0000F3010000}"/>
            </a:ext>
          </a:extLst>
        </xdr:cNvPr>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00" name="直線コネクタ 499">
          <a:extLst>
            <a:ext uri="{FF2B5EF4-FFF2-40B4-BE49-F238E27FC236}">
              <a16:creationId xmlns:a16="http://schemas.microsoft.com/office/drawing/2014/main" id="{00000000-0008-0000-0E00-0000F4010000}"/>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9633</xdr:rowOff>
    </xdr:from>
    <xdr:ext cx="405111" cy="259045"/>
    <xdr:sp macro="" textlink="">
      <xdr:nvSpPr>
        <xdr:cNvPr id="501" name="【学校施設】&#10;有形固定資産減価償却率平均値テキスト">
          <a:extLst>
            <a:ext uri="{FF2B5EF4-FFF2-40B4-BE49-F238E27FC236}">
              <a16:creationId xmlns:a16="http://schemas.microsoft.com/office/drawing/2014/main" id="{00000000-0008-0000-0E00-0000F5010000}"/>
            </a:ext>
          </a:extLst>
        </xdr:cNvPr>
        <xdr:cNvSpPr txBox="1"/>
      </xdr:nvSpPr>
      <xdr:spPr>
        <a:xfrm>
          <a:off x="16357600" y="99537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158206</xdr:rowOff>
    </xdr:from>
    <xdr:to>
      <xdr:col>85</xdr:col>
      <xdr:colOff>177800</xdr:colOff>
      <xdr:row>59</xdr:row>
      <xdr:rowOff>88356</xdr:rowOff>
    </xdr:to>
    <xdr:sp macro="" textlink="">
      <xdr:nvSpPr>
        <xdr:cNvPr id="502" name="フローチャート: 判断 501">
          <a:extLst>
            <a:ext uri="{FF2B5EF4-FFF2-40B4-BE49-F238E27FC236}">
              <a16:creationId xmlns:a16="http://schemas.microsoft.com/office/drawing/2014/main" id="{00000000-0008-0000-0E00-0000F6010000}"/>
            </a:ext>
          </a:extLst>
        </xdr:cNvPr>
        <xdr:cNvSpPr/>
      </xdr:nvSpPr>
      <xdr:spPr>
        <a:xfrm>
          <a:off x="16268700" y="1010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163104</xdr:rowOff>
    </xdr:from>
    <xdr:to>
      <xdr:col>81</xdr:col>
      <xdr:colOff>101600</xdr:colOff>
      <xdr:row>59</xdr:row>
      <xdr:rowOff>93254</xdr:rowOff>
    </xdr:to>
    <xdr:sp macro="" textlink="">
      <xdr:nvSpPr>
        <xdr:cNvPr id="503" name="フローチャート: 判断 502">
          <a:extLst>
            <a:ext uri="{FF2B5EF4-FFF2-40B4-BE49-F238E27FC236}">
              <a16:creationId xmlns:a16="http://schemas.microsoft.com/office/drawing/2014/main" id="{00000000-0008-0000-0E00-0000F7010000}"/>
            </a:ext>
          </a:extLst>
        </xdr:cNvPr>
        <xdr:cNvSpPr/>
      </xdr:nvSpPr>
      <xdr:spPr>
        <a:xfrm>
          <a:off x="15430500" y="1010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7983</xdr:rowOff>
    </xdr:from>
    <xdr:to>
      <xdr:col>76</xdr:col>
      <xdr:colOff>165100</xdr:colOff>
      <xdr:row>59</xdr:row>
      <xdr:rowOff>109583</xdr:rowOff>
    </xdr:to>
    <xdr:sp macro="" textlink="">
      <xdr:nvSpPr>
        <xdr:cNvPr id="504" name="フローチャート: 判断 503">
          <a:extLst>
            <a:ext uri="{FF2B5EF4-FFF2-40B4-BE49-F238E27FC236}">
              <a16:creationId xmlns:a16="http://schemas.microsoft.com/office/drawing/2014/main" id="{00000000-0008-0000-0E00-0000F8010000}"/>
            </a:ext>
          </a:extLst>
        </xdr:cNvPr>
        <xdr:cNvSpPr/>
      </xdr:nvSpPr>
      <xdr:spPr>
        <a:xfrm>
          <a:off x="145415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17780</xdr:rowOff>
    </xdr:from>
    <xdr:to>
      <xdr:col>72</xdr:col>
      <xdr:colOff>38100</xdr:colOff>
      <xdr:row>59</xdr:row>
      <xdr:rowOff>119380</xdr:rowOff>
    </xdr:to>
    <xdr:sp macro="" textlink="">
      <xdr:nvSpPr>
        <xdr:cNvPr id="505" name="フローチャート: 判断 504">
          <a:extLst>
            <a:ext uri="{FF2B5EF4-FFF2-40B4-BE49-F238E27FC236}">
              <a16:creationId xmlns:a16="http://schemas.microsoft.com/office/drawing/2014/main" id="{00000000-0008-0000-0E00-0000F9010000}"/>
            </a:ext>
          </a:extLst>
        </xdr:cNvPr>
        <xdr:cNvSpPr/>
      </xdr:nvSpPr>
      <xdr:spPr>
        <a:xfrm>
          <a:off x="13652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00000000-0008-0000-0E00-0000FA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00000000-0008-0000-0E00-0000FB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00000000-0008-0000-0E00-0000FC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9" name="テキスト ボックス 508">
          <a:extLst>
            <a:ext uri="{FF2B5EF4-FFF2-40B4-BE49-F238E27FC236}">
              <a16:creationId xmlns:a16="http://schemas.microsoft.com/office/drawing/2014/main" id="{00000000-0008-0000-0E00-0000FD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0" name="テキスト ボックス 509">
          <a:extLst>
            <a:ext uri="{FF2B5EF4-FFF2-40B4-BE49-F238E27FC236}">
              <a16:creationId xmlns:a16="http://schemas.microsoft.com/office/drawing/2014/main" id="{00000000-0008-0000-0E00-0000FE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146776</xdr:rowOff>
    </xdr:from>
    <xdr:to>
      <xdr:col>85</xdr:col>
      <xdr:colOff>177800</xdr:colOff>
      <xdr:row>62</xdr:row>
      <xdr:rowOff>76926</xdr:rowOff>
    </xdr:to>
    <xdr:sp macro="" textlink="">
      <xdr:nvSpPr>
        <xdr:cNvPr id="511" name="楕円 510">
          <a:extLst>
            <a:ext uri="{FF2B5EF4-FFF2-40B4-BE49-F238E27FC236}">
              <a16:creationId xmlns:a16="http://schemas.microsoft.com/office/drawing/2014/main" id="{00000000-0008-0000-0E00-0000FF010000}"/>
            </a:ext>
          </a:extLst>
        </xdr:cNvPr>
        <xdr:cNvSpPr/>
      </xdr:nvSpPr>
      <xdr:spPr>
        <a:xfrm>
          <a:off x="16268700" y="1060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125203</xdr:rowOff>
    </xdr:from>
    <xdr:ext cx="405111" cy="259045"/>
    <xdr:sp macro="" textlink="">
      <xdr:nvSpPr>
        <xdr:cNvPr id="512" name="【学校施設】&#10;有形固定資産減価償却率該当値テキスト">
          <a:extLst>
            <a:ext uri="{FF2B5EF4-FFF2-40B4-BE49-F238E27FC236}">
              <a16:creationId xmlns:a16="http://schemas.microsoft.com/office/drawing/2014/main" id="{00000000-0008-0000-0E00-000000020000}"/>
            </a:ext>
          </a:extLst>
        </xdr:cNvPr>
        <xdr:cNvSpPr txBox="1"/>
      </xdr:nvSpPr>
      <xdr:spPr>
        <a:xfrm>
          <a:off x="16357600" y="1058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11249</xdr:rowOff>
    </xdr:from>
    <xdr:to>
      <xdr:col>81</xdr:col>
      <xdr:colOff>101600</xdr:colOff>
      <xdr:row>62</xdr:row>
      <xdr:rowOff>112849</xdr:rowOff>
    </xdr:to>
    <xdr:sp macro="" textlink="">
      <xdr:nvSpPr>
        <xdr:cNvPr id="513" name="楕円 512">
          <a:extLst>
            <a:ext uri="{FF2B5EF4-FFF2-40B4-BE49-F238E27FC236}">
              <a16:creationId xmlns:a16="http://schemas.microsoft.com/office/drawing/2014/main" id="{00000000-0008-0000-0E00-000001020000}"/>
            </a:ext>
          </a:extLst>
        </xdr:cNvPr>
        <xdr:cNvSpPr/>
      </xdr:nvSpPr>
      <xdr:spPr>
        <a:xfrm>
          <a:off x="15430500" y="1064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26126</xdr:rowOff>
    </xdr:from>
    <xdr:to>
      <xdr:col>85</xdr:col>
      <xdr:colOff>127000</xdr:colOff>
      <xdr:row>62</xdr:row>
      <xdr:rowOff>62049</xdr:rowOff>
    </xdr:to>
    <xdr:cxnSp macro="">
      <xdr:nvCxnSpPr>
        <xdr:cNvPr id="514" name="直線コネクタ 513">
          <a:extLst>
            <a:ext uri="{FF2B5EF4-FFF2-40B4-BE49-F238E27FC236}">
              <a16:creationId xmlns:a16="http://schemas.microsoft.com/office/drawing/2014/main" id="{00000000-0008-0000-0E00-000002020000}"/>
            </a:ext>
          </a:extLst>
        </xdr:cNvPr>
        <xdr:cNvCxnSpPr/>
      </xdr:nvCxnSpPr>
      <xdr:spPr>
        <a:xfrm flipV="1">
          <a:off x="15481300" y="10656026"/>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48804</xdr:rowOff>
    </xdr:from>
    <xdr:to>
      <xdr:col>76</xdr:col>
      <xdr:colOff>165100</xdr:colOff>
      <xdr:row>62</xdr:row>
      <xdr:rowOff>150404</xdr:rowOff>
    </xdr:to>
    <xdr:sp macro="" textlink="">
      <xdr:nvSpPr>
        <xdr:cNvPr id="515" name="楕円 514">
          <a:extLst>
            <a:ext uri="{FF2B5EF4-FFF2-40B4-BE49-F238E27FC236}">
              <a16:creationId xmlns:a16="http://schemas.microsoft.com/office/drawing/2014/main" id="{00000000-0008-0000-0E00-000003020000}"/>
            </a:ext>
          </a:extLst>
        </xdr:cNvPr>
        <xdr:cNvSpPr/>
      </xdr:nvSpPr>
      <xdr:spPr>
        <a:xfrm>
          <a:off x="14541500" y="1067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62049</xdr:rowOff>
    </xdr:from>
    <xdr:to>
      <xdr:col>81</xdr:col>
      <xdr:colOff>50800</xdr:colOff>
      <xdr:row>62</xdr:row>
      <xdr:rowOff>99604</xdr:rowOff>
    </xdr:to>
    <xdr:cxnSp macro="">
      <xdr:nvCxnSpPr>
        <xdr:cNvPr id="516" name="直線コネクタ 515">
          <a:extLst>
            <a:ext uri="{FF2B5EF4-FFF2-40B4-BE49-F238E27FC236}">
              <a16:creationId xmlns:a16="http://schemas.microsoft.com/office/drawing/2014/main" id="{00000000-0008-0000-0E00-000004020000}"/>
            </a:ext>
          </a:extLst>
        </xdr:cNvPr>
        <xdr:cNvCxnSpPr/>
      </xdr:nvCxnSpPr>
      <xdr:spPr>
        <a:xfrm flipV="1">
          <a:off x="14592300" y="10691949"/>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122283</xdr:rowOff>
    </xdr:from>
    <xdr:to>
      <xdr:col>72</xdr:col>
      <xdr:colOff>38100</xdr:colOff>
      <xdr:row>63</xdr:row>
      <xdr:rowOff>52433</xdr:rowOff>
    </xdr:to>
    <xdr:sp macro="" textlink="">
      <xdr:nvSpPr>
        <xdr:cNvPr id="517" name="楕円 516">
          <a:extLst>
            <a:ext uri="{FF2B5EF4-FFF2-40B4-BE49-F238E27FC236}">
              <a16:creationId xmlns:a16="http://schemas.microsoft.com/office/drawing/2014/main" id="{00000000-0008-0000-0E00-000005020000}"/>
            </a:ext>
          </a:extLst>
        </xdr:cNvPr>
        <xdr:cNvSpPr/>
      </xdr:nvSpPr>
      <xdr:spPr>
        <a:xfrm>
          <a:off x="13652500" y="1075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99604</xdr:rowOff>
    </xdr:from>
    <xdr:to>
      <xdr:col>76</xdr:col>
      <xdr:colOff>114300</xdr:colOff>
      <xdr:row>63</xdr:row>
      <xdr:rowOff>1633</xdr:rowOff>
    </xdr:to>
    <xdr:cxnSp macro="">
      <xdr:nvCxnSpPr>
        <xdr:cNvPr id="518" name="直線コネクタ 517">
          <a:extLst>
            <a:ext uri="{FF2B5EF4-FFF2-40B4-BE49-F238E27FC236}">
              <a16:creationId xmlns:a16="http://schemas.microsoft.com/office/drawing/2014/main" id="{00000000-0008-0000-0E00-000006020000}"/>
            </a:ext>
          </a:extLst>
        </xdr:cNvPr>
        <xdr:cNvCxnSpPr/>
      </xdr:nvCxnSpPr>
      <xdr:spPr>
        <a:xfrm flipV="1">
          <a:off x="13703300" y="10729504"/>
          <a:ext cx="889000" cy="7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109781</xdr:rowOff>
    </xdr:from>
    <xdr:ext cx="405111" cy="259045"/>
    <xdr:sp macro="" textlink="">
      <xdr:nvSpPr>
        <xdr:cNvPr id="519" name="n_1aveValue【学校施設】&#10;有形固定資産減価償却率">
          <a:extLst>
            <a:ext uri="{FF2B5EF4-FFF2-40B4-BE49-F238E27FC236}">
              <a16:creationId xmlns:a16="http://schemas.microsoft.com/office/drawing/2014/main" id="{00000000-0008-0000-0E00-000007020000}"/>
            </a:ext>
          </a:extLst>
        </xdr:cNvPr>
        <xdr:cNvSpPr txBox="1"/>
      </xdr:nvSpPr>
      <xdr:spPr>
        <a:xfrm>
          <a:off x="15266044" y="9882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126110</xdr:rowOff>
    </xdr:from>
    <xdr:ext cx="405111" cy="259045"/>
    <xdr:sp macro="" textlink="">
      <xdr:nvSpPr>
        <xdr:cNvPr id="520" name="n_2aveValue【学校施設】&#10;有形固定資産減価償却率">
          <a:extLst>
            <a:ext uri="{FF2B5EF4-FFF2-40B4-BE49-F238E27FC236}">
              <a16:creationId xmlns:a16="http://schemas.microsoft.com/office/drawing/2014/main" id="{00000000-0008-0000-0E00-000008020000}"/>
            </a:ext>
          </a:extLst>
        </xdr:cNvPr>
        <xdr:cNvSpPr txBox="1"/>
      </xdr:nvSpPr>
      <xdr:spPr>
        <a:xfrm>
          <a:off x="14389744" y="989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135907</xdr:rowOff>
    </xdr:from>
    <xdr:ext cx="405111" cy="259045"/>
    <xdr:sp macro="" textlink="">
      <xdr:nvSpPr>
        <xdr:cNvPr id="521" name="n_3aveValue【学校施設】&#10;有形固定資産減価償却率">
          <a:extLst>
            <a:ext uri="{FF2B5EF4-FFF2-40B4-BE49-F238E27FC236}">
              <a16:creationId xmlns:a16="http://schemas.microsoft.com/office/drawing/2014/main" id="{00000000-0008-0000-0E00-000009020000}"/>
            </a:ext>
          </a:extLst>
        </xdr:cNvPr>
        <xdr:cNvSpPr txBox="1"/>
      </xdr:nvSpPr>
      <xdr:spPr>
        <a:xfrm>
          <a:off x="13500744"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103976</xdr:rowOff>
    </xdr:from>
    <xdr:ext cx="405111" cy="259045"/>
    <xdr:sp macro="" textlink="">
      <xdr:nvSpPr>
        <xdr:cNvPr id="522" name="n_1mainValue【学校施設】&#10;有形固定資産減価償却率">
          <a:extLst>
            <a:ext uri="{FF2B5EF4-FFF2-40B4-BE49-F238E27FC236}">
              <a16:creationId xmlns:a16="http://schemas.microsoft.com/office/drawing/2014/main" id="{00000000-0008-0000-0E00-00000A020000}"/>
            </a:ext>
          </a:extLst>
        </xdr:cNvPr>
        <xdr:cNvSpPr txBox="1"/>
      </xdr:nvSpPr>
      <xdr:spPr>
        <a:xfrm>
          <a:off x="15266044" y="10733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141531</xdr:rowOff>
    </xdr:from>
    <xdr:ext cx="405111" cy="259045"/>
    <xdr:sp macro="" textlink="">
      <xdr:nvSpPr>
        <xdr:cNvPr id="523" name="n_2mainValue【学校施設】&#10;有形固定資産減価償却率">
          <a:extLst>
            <a:ext uri="{FF2B5EF4-FFF2-40B4-BE49-F238E27FC236}">
              <a16:creationId xmlns:a16="http://schemas.microsoft.com/office/drawing/2014/main" id="{00000000-0008-0000-0E00-00000B020000}"/>
            </a:ext>
          </a:extLst>
        </xdr:cNvPr>
        <xdr:cNvSpPr txBox="1"/>
      </xdr:nvSpPr>
      <xdr:spPr>
        <a:xfrm>
          <a:off x="14389744" y="10771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43560</xdr:rowOff>
    </xdr:from>
    <xdr:ext cx="405111" cy="259045"/>
    <xdr:sp macro="" textlink="">
      <xdr:nvSpPr>
        <xdr:cNvPr id="524" name="n_3mainValue【学校施設】&#10;有形固定資産減価償却率">
          <a:extLst>
            <a:ext uri="{FF2B5EF4-FFF2-40B4-BE49-F238E27FC236}">
              <a16:creationId xmlns:a16="http://schemas.microsoft.com/office/drawing/2014/main" id="{00000000-0008-0000-0E00-00000C020000}"/>
            </a:ext>
          </a:extLst>
        </xdr:cNvPr>
        <xdr:cNvSpPr txBox="1"/>
      </xdr:nvSpPr>
      <xdr:spPr>
        <a:xfrm>
          <a:off x="13500744" y="10844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5" name="正方形/長方形 524">
          <a:extLst>
            <a:ext uri="{FF2B5EF4-FFF2-40B4-BE49-F238E27FC236}">
              <a16:creationId xmlns:a16="http://schemas.microsoft.com/office/drawing/2014/main" id="{00000000-0008-0000-0E00-00000D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6" name="正方形/長方形 525">
          <a:extLst>
            <a:ext uri="{FF2B5EF4-FFF2-40B4-BE49-F238E27FC236}">
              <a16:creationId xmlns:a16="http://schemas.microsoft.com/office/drawing/2014/main" id="{00000000-0008-0000-0E00-00000E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7" name="正方形/長方形 526">
          <a:extLst>
            <a:ext uri="{FF2B5EF4-FFF2-40B4-BE49-F238E27FC236}">
              <a16:creationId xmlns:a16="http://schemas.microsoft.com/office/drawing/2014/main" id="{00000000-0008-0000-0E00-00000F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8" name="正方形/長方形 527">
          <a:extLst>
            <a:ext uri="{FF2B5EF4-FFF2-40B4-BE49-F238E27FC236}">
              <a16:creationId xmlns:a16="http://schemas.microsoft.com/office/drawing/2014/main" id="{00000000-0008-0000-0E00-000010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9" name="正方形/長方形 528">
          <a:extLst>
            <a:ext uri="{FF2B5EF4-FFF2-40B4-BE49-F238E27FC236}">
              <a16:creationId xmlns:a16="http://schemas.microsoft.com/office/drawing/2014/main" id="{00000000-0008-0000-0E00-000011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0" name="正方形/長方形 529">
          <a:extLst>
            <a:ext uri="{FF2B5EF4-FFF2-40B4-BE49-F238E27FC236}">
              <a16:creationId xmlns:a16="http://schemas.microsoft.com/office/drawing/2014/main" id="{00000000-0008-0000-0E00-000012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1" name="正方形/長方形 530">
          <a:extLst>
            <a:ext uri="{FF2B5EF4-FFF2-40B4-BE49-F238E27FC236}">
              <a16:creationId xmlns:a16="http://schemas.microsoft.com/office/drawing/2014/main" id="{00000000-0008-0000-0E00-000013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2" name="正方形/長方形 531">
          <a:extLst>
            <a:ext uri="{FF2B5EF4-FFF2-40B4-BE49-F238E27FC236}">
              <a16:creationId xmlns:a16="http://schemas.microsoft.com/office/drawing/2014/main" id="{00000000-0008-0000-0E00-000014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3" name="テキスト ボックス 532">
          <a:extLst>
            <a:ext uri="{FF2B5EF4-FFF2-40B4-BE49-F238E27FC236}">
              <a16:creationId xmlns:a16="http://schemas.microsoft.com/office/drawing/2014/main" id="{00000000-0008-0000-0E00-000015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4" name="直線コネクタ 533">
          <a:extLst>
            <a:ext uri="{FF2B5EF4-FFF2-40B4-BE49-F238E27FC236}">
              <a16:creationId xmlns:a16="http://schemas.microsoft.com/office/drawing/2014/main" id="{00000000-0008-0000-0E00-000016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35" name="直線コネクタ 534">
          <a:extLst>
            <a:ext uri="{FF2B5EF4-FFF2-40B4-BE49-F238E27FC236}">
              <a16:creationId xmlns:a16="http://schemas.microsoft.com/office/drawing/2014/main" id="{00000000-0008-0000-0E00-000017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36" name="テキスト ボックス 535">
          <a:extLst>
            <a:ext uri="{FF2B5EF4-FFF2-40B4-BE49-F238E27FC236}">
              <a16:creationId xmlns:a16="http://schemas.microsoft.com/office/drawing/2014/main" id="{00000000-0008-0000-0E00-000018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37" name="直線コネクタ 536">
          <a:extLst>
            <a:ext uri="{FF2B5EF4-FFF2-40B4-BE49-F238E27FC236}">
              <a16:creationId xmlns:a16="http://schemas.microsoft.com/office/drawing/2014/main" id="{00000000-0008-0000-0E00-000019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62</xdr:row>
      <xdr:rowOff>4734</xdr:rowOff>
    </xdr:from>
    <xdr:ext cx="531299" cy="259045"/>
    <xdr:sp macro="" textlink="">
      <xdr:nvSpPr>
        <xdr:cNvPr id="538" name="テキスト ボックス 537">
          <a:extLst>
            <a:ext uri="{FF2B5EF4-FFF2-40B4-BE49-F238E27FC236}">
              <a16:creationId xmlns:a16="http://schemas.microsoft.com/office/drawing/2014/main" id="{00000000-0008-0000-0E00-00001A020000}"/>
            </a:ext>
          </a:extLst>
        </xdr:cNvPr>
        <xdr:cNvSpPr txBox="1"/>
      </xdr:nvSpPr>
      <xdr:spPr>
        <a:xfrm>
          <a:off x="17756701" y="1063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39" name="直線コネクタ 538">
          <a:extLst>
            <a:ext uri="{FF2B5EF4-FFF2-40B4-BE49-F238E27FC236}">
              <a16:creationId xmlns:a16="http://schemas.microsoft.com/office/drawing/2014/main" id="{00000000-0008-0000-0E00-00001B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21062</xdr:rowOff>
    </xdr:from>
    <xdr:ext cx="531299" cy="259045"/>
    <xdr:sp macro="" textlink="">
      <xdr:nvSpPr>
        <xdr:cNvPr id="540" name="テキスト ボックス 539">
          <a:extLst>
            <a:ext uri="{FF2B5EF4-FFF2-40B4-BE49-F238E27FC236}">
              <a16:creationId xmlns:a16="http://schemas.microsoft.com/office/drawing/2014/main" id="{00000000-0008-0000-0E00-00001C020000}"/>
            </a:ext>
          </a:extLst>
        </xdr:cNvPr>
        <xdr:cNvSpPr txBox="1"/>
      </xdr:nvSpPr>
      <xdr:spPr>
        <a:xfrm>
          <a:off x="17756701" y="1030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41" name="直線コネクタ 540">
          <a:extLst>
            <a:ext uri="{FF2B5EF4-FFF2-40B4-BE49-F238E27FC236}">
              <a16:creationId xmlns:a16="http://schemas.microsoft.com/office/drawing/2014/main" id="{00000000-0008-0000-0E00-00001D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58</xdr:row>
      <xdr:rowOff>37392</xdr:rowOff>
    </xdr:from>
    <xdr:ext cx="531299" cy="259045"/>
    <xdr:sp macro="" textlink="">
      <xdr:nvSpPr>
        <xdr:cNvPr id="542" name="テキスト ボックス 541">
          <a:extLst>
            <a:ext uri="{FF2B5EF4-FFF2-40B4-BE49-F238E27FC236}">
              <a16:creationId xmlns:a16="http://schemas.microsoft.com/office/drawing/2014/main" id="{00000000-0008-0000-0E00-00001E020000}"/>
            </a:ext>
          </a:extLst>
        </xdr:cNvPr>
        <xdr:cNvSpPr txBox="1"/>
      </xdr:nvSpPr>
      <xdr:spPr>
        <a:xfrm>
          <a:off x="17756701" y="998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43" name="直線コネクタ 542">
          <a:extLst>
            <a:ext uri="{FF2B5EF4-FFF2-40B4-BE49-F238E27FC236}">
              <a16:creationId xmlns:a16="http://schemas.microsoft.com/office/drawing/2014/main" id="{00000000-0008-0000-0E00-00001F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44" name="テキスト ボックス 543">
          <a:extLst>
            <a:ext uri="{FF2B5EF4-FFF2-40B4-BE49-F238E27FC236}">
              <a16:creationId xmlns:a16="http://schemas.microsoft.com/office/drawing/2014/main" id="{00000000-0008-0000-0E00-000020020000}"/>
            </a:ext>
          </a:extLst>
        </xdr:cNvPr>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45" name="直線コネクタ 544">
          <a:extLst>
            <a:ext uri="{FF2B5EF4-FFF2-40B4-BE49-F238E27FC236}">
              <a16:creationId xmlns:a16="http://schemas.microsoft.com/office/drawing/2014/main" id="{00000000-0008-0000-0E00-000021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46" name="テキスト ボックス 545">
          <a:extLst>
            <a:ext uri="{FF2B5EF4-FFF2-40B4-BE49-F238E27FC236}">
              <a16:creationId xmlns:a16="http://schemas.microsoft.com/office/drawing/2014/main" id="{00000000-0008-0000-0E00-000022020000}"/>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7" name="直線コネクタ 546">
          <a:extLst>
            <a:ext uri="{FF2B5EF4-FFF2-40B4-BE49-F238E27FC236}">
              <a16:creationId xmlns:a16="http://schemas.microsoft.com/office/drawing/2014/main" id="{00000000-0008-0000-0E00-000023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48" name="テキスト ボックス 547">
          <a:extLst>
            <a:ext uri="{FF2B5EF4-FFF2-40B4-BE49-F238E27FC236}">
              <a16:creationId xmlns:a16="http://schemas.microsoft.com/office/drawing/2014/main" id="{00000000-0008-0000-0E00-000024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9" name="【学校施設】&#10;一人当たり面積グラフ枠">
          <a:extLst>
            <a:ext uri="{FF2B5EF4-FFF2-40B4-BE49-F238E27FC236}">
              <a16:creationId xmlns:a16="http://schemas.microsoft.com/office/drawing/2014/main" id="{00000000-0008-0000-0E00-000025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43662</xdr:rowOff>
    </xdr:from>
    <xdr:to>
      <xdr:col>116</xdr:col>
      <xdr:colOff>62864</xdr:colOff>
      <xdr:row>64</xdr:row>
      <xdr:rowOff>126122</xdr:rowOff>
    </xdr:to>
    <xdr:cxnSp macro="">
      <xdr:nvCxnSpPr>
        <xdr:cNvPr id="550" name="直線コネクタ 549">
          <a:extLst>
            <a:ext uri="{FF2B5EF4-FFF2-40B4-BE49-F238E27FC236}">
              <a16:creationId xmlns:a16="http://schemas.microsoft.com/office/drawing/2014/main" id="{00000000-0008-0000-0E00-000026020000}"/>
            </a:ext>
          </a:extLst>
        </xdr:cNvPr>
        <xdr:cNvCxnSpPr/>
      </xdr:nvCxnSpPr>
      <xdr:spPr>
        <a:xfrm flipV="1">
          <a:off x="22160864" y="9644862"/>
          <a:ext cx="0" cy="1454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129949</xdr:rowOff>
    </xdr:from>
    <xdr:ext cx="469744" cy="259045"/>
    <xdr:sp macro="" textlink="">
      <xdr:nvSpPr>
        <xdr:cNvPr id="551" name="【学校施設】&#10;一人当たり面積最小値テキスト">
          <a:extLst>
            <a:ext uri="{FF2B5EF4-FFF2-40B4-BE49-F238E27FC236}">
              <a16:creationId xmlns:a16="http://schemas.microsoft.com/office/drawing/2014/main" id="{00000000-0008-0000-0E00-000027020000}"/>
            </a:ext>
          </a:extLst>
        </xdr:cNvPr>
        <xdr:cNvSpPr txBox="1"/>
      </xdr:nvSpPr>
      <xdr:spPr>
        <a:xfrm>
          <a:off x="22199600" y="11102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126122</xdr:rowOff>
    </xdr:from>
    <xdr:to>
      <xdr:col>116</xdr:col>
      <xdr:colOff>152400</xdr:colOff>
      <xdr:row>64</xdr:row>
      <xdr:rowOff>126122</xdr:rowOff>
    </xdr:to>
    <xdr:cxnSp macro="">
      <xdr:nvCxnSpPr>
        <xdr:cNvPr id="552" name="直線コネクタ 551">
          <a:extLst>
            <a:ext uri="{FF2B5EF4-FFF2-40B4-BE49-F238E27FC236}">
              <a16:creationId xmlns:a16="http://schemas.microsoft.com/office/drawing/2014/main" id="{00000000-0008-0000-0E00-000028020000}"/>
            </a:ext>
          </a:extLst>
        </xdr:cNvPr>
        <xdr:cNvCxnSpPr/>
      </xdr:nvCxnSpPr>
      <xdr:spPr>
        <a:xfrm>
          <a:off x="22072600" y="11098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161789</xdr:rowOff>
    </xdr:from>
    <xdr:ext cx="534377" cy="259045"/>
    <xdr:sp macro="" textlink="">
      <xdr:nvSpPr>
        <xdr:cNvPr id="553" name="【学校施設】&#10;一人当たり面積最大値テキスト">
          <a:extLst>
            <a:ext uri="{FF2B5EF4-FFF2-40B4-BE49-F238E27FC236}">
              <a16:creationId xmlns:a16="http://schemas.microsoft.com/office/drawing/2014/main" id="{00000000-0008-0000-0E00-000029020000}"/>
            </a:ext>
          </a:extLst>
        </xdr:cNvPr>
        <xdr:cNvSpPr txBox="1"/>
      </xdr:nvSpPr>
      <xdr:spPr>
        <a:xfrm>
          <a:off x="22199600" y="942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43662</xdr:rowOff>
    </xdr:from>
    <xdr:to>
      <xdr:col>116</xdr:col>
      <xdr:colOff>152400</xdr:colOff>
      <xdr:row>56</xdr:row>
      <xdr:rowOff>43662</xdr:rowOff>
    </xdr:to>
    <xdr:cxnSp macro="">
      <xdr:nvCxnSpPr>
        <xdr:cNvPr id="554" name="直線コネクタ 553">
          <a:extLst>
            <a:ext uri="{FF2B5EF4-FFF2-40B4-BE49-F238E27FC236}">
              <a16:creationId xmlns:a16="http://schemas.microsoft.com/office/drawing/2014/main" id="{00000000-0008-0000-0E00-00002A020000}"/>
            </a:ext>
          </a:extLst>
        </xdr:cNvPr>
        <xdr:cNvCxnSpPr/>
      </xdr:nvCxnSpPr>
      <xdr:spPr>
        <a:xfrm>
          <a:off x="22072600" y="964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127002</xdr:rowOff>
    </xdr:from>
    <xdr:ext cx="469744" cy="259045"/>
    <xdr:sp macro="" textlink="">
      <xdr:nvSpPr>
        <xdr:cNvPr id="555" name="【学校施設】&#10;一人当たり面積平均値テキスト">
          <a:extLst>
            <a:ext uri="{FF2B5EF4-FFF2-40B4-BE49-F238E27FC236}">
              <a16:creationId xmlns:a16="http://schemas.microsoft.com/office/drawing/2014/main" id="{00000000-0008-0000-0E00-00002B020000}"/>
            </a:ext>
          </a:extLst>
        </xdr:cNvPr>
        <xdr:cNvSpPr txBox="1"/>
      </xdr:nvSpPr>
      <xdr:spPr>
        <a:xfrm>
          <a:off x="22199600" y="10756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104125</xdr:rowOff>
    </xdr:from>
    <xdr:to>
      <xdr:col>116</xdr:col>
      <xdr:colOff>114300</xdr:colOff>
      <xdr:row>64</xdr:row>
      <xdr:rowOff>34275</xdr:rowOff>
    </xdr:to>
    <xdr:sp macro="" textlink="">
      <xdr:nvSpPr>
        <xdr:cNvPr id="556" name="フローチャート: 判断 555">
          <a:extLst>
            <a:ext uri="{FF2B5EF4-FFF2-40B4-BE49-F238E27FC236}">
              <a16:creationId xmlns:a16="http://schemas.microsoft.com/office/drawing/2014/main" id="{00000000-0008-0000-0E00-00002C020000}"/>
            </a:ext>
          </a:extLst>
        </xdr:cNvPr>
        <xdr:cNvSpPr/>
      </xdr:nvSpPr>
      <xdr:spPr>
        <a:xfrm>
          <a:off x="22110700" y="1090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107751</xdr:rowOff>
    </xdr:from>
    <xdr:to>
      <xdr:col>112</xdr:col>
      <xdr:colOff>38100</xdr:colOff>
      <xdr:row>64</xdr:row>
      <xdr:rowOff>37901</xdr:rowOff>
    </xdr:to>
    <xdr:sp macro="" textlink="">
      <xdr:nvSpPr>
        <xdr:cNvPr id="557" name="フローチャート: 判断 556">
          <a:extLst>
            <a:ext uri="{FF2B5EF4-FFF2-40B4-BE49-F238E27FC236}">
              <a16:creationId xmlns:a16="http://schemas.microsoft.com/office/drawing/2014/main" id="{00000000-0008-0000-0E00-00002D020000}"/>
            </a:ext>
          </a:extLst>
        </xdr:cNvPr>
        <xdr:cNvSpPr/>
      </xdr:nvSpPr>
      <xdr:spPr>
        <a:xfrm>
          <a:off x="21272500" y="1090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112780</xdr:rowOff>
    </xdr:from>
    <xdr:to>
      <xdr:col>107</xdr:col>
      <xdr:colOff>101600</xdr:colOff>
      <xdr:row>64</xdr:row>
      <xdr:rowOff>42930</xdr:rowOff>
    </xdr:to>
    <xdr:sp macro="" textlink="">
      <xdr:nvSpPr>
        <xdr:cNvPr id="558" name="フローチャート: 判断 557">
          <a:extLst>
            <a:ext uri="{FF2B5EF4-FFF2-40B4-BE49-F238E27FC236}">
              <a16:creationId xmlns:a16="http://schemas.microsoft.com/office/drawing/2014/main" id="{00000000-0008-0000-0E00-00002E020000}"/>
            </a:ext>
          </a:extLst>
        </xdr:cNvPr>
        <xdr:cNvSpPr/>
      </xdr:nvSpPr>
      <xdr:spPr>
        <a:xfrm>
          <a:off x="20383500" y="1091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128161</xdr:rowOff>
    </xdr:from>
    <xdr:to>
      <xdr:col>102</xdr:col>
      <xdr:colOff>165100</xdr:colOff>
      <xdr:row>64</xdr:row>
      <xdr:rowOff>58311</xdr:rowOff>
    </xdr:to>
    <xdr:sp macro="" textlink="">
      <xdr:nvSpPr>
        <xdr:cNvPr id="559" name="フローチャート: 判断 558">
          <a:extLst>
            <a:ext uri="{FF2B5EF4-FFF2-40B4-BE49-F238E27FC236}">
              <a16:creationId xmlns:a16="http://schemas.microsoft.com/office/drawing/2014/main" id="{00000000-0008-0000-0E00-00002F020000}"/>
            </a:ext>
          </a:extLst>
        </xdr:cNvPr>
        <xdr:cNvSpPr/>
      </xdr:nvSpPr>
      <xdr:spPr>
        <a:xfrm>
          <a:off x="19494500" y="1092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0" name="テキスト ボックス 559">
          <a:extLst>
            <a:ext uri="{FF2B5EF4-FFF2-40B4-BE49-F238E27FC236}">
              <a16:creationId xmlns:a16="http://schemas.microsoft.com/office/drawing/2014/main" id="{00000000-0008-0000-0E00-000030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1" name="テキスト ボックス 560">
          <a:extLst>
            <a:ext uri="{FF2B5EF4-FFF2-40B4-BE49-F238E27FC236}">
              <a16:creationId xmlns:a16="http://schemas.microsoft.com/office/drawing/2014/main" id="{00000000-0008-0000-0E00-000031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2" name="テキスト ボックス 561">
          <a:extLst>
            <a:ext uri="{FF2B5EF4-FFF2-40B4-BE49-F238E27FC236}">
              <a16:creationId xmlns:a16="http://schemas.microsoft.com/office/drawing/2014/main" id="{00000000-0008-0000-0E00-000032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3" name="テキスト ボックス 562">
          <a:extLst>
            <a:ext uri="{FF2B5EF4-FFF2-40B4-BE49-F238E27FC236}">
              <a16:creationId xmlns:a16="http://schemas.microsoft.com/office/drawing/2014/main" id="{00000000-0008-0000-0E00-000033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4" name="テキスト ボックス 563">
          <a:extLst>
            <a:ext uri="{FF2B5EF4-FFF2-40B4-BE49-F238E27FC236}">
              <a16:creationId xmlns:a16="http://schemas.microsoft.com/office/drawing/2014/main" id="{00000000-0008-0000-0E00-000034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13567</xdr:rowOff>
    </xdr:from>
    <xdr:to>
      <xdr:col>116</xdr:col>
      <xdr:colOff>114300</xdr:colOff>
      <xdr:row>64</xdr:row>
      <xdr:rowOff>115167</xdr:rowOff>
    </xdr:to>
    <xdr:sp macro="" textlink="">
      <xdr:nvSpPr>
        <xdr:cNvPr id="565" name="楕円 564">
          <a:extLst>
            <a:ext uri="{FF2B5EF4-FFF2-40B4-BE49-F238E27FC236}">
              <a16:creationId xmlns:a16="http://schemas.microsoft.com/office/drawing/2014/main" id="{00000000-0008-0000-0E00-000035020000}"/>
            </a:ext>
          </a:extLst>
        </xdr:cNvPr>
        <xdr:cNvSpPr/>
      </xdr:nvSpPr>
      <xdr:spPr>
        <a:xfrm>
          <a:off x="22110700" y="1098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99944</xdr:rowOff>
    </xdr:from>
    <xdr:ext cx="469744" cy="259045"/>
    <xdr:sp macro="" textlink="">
      <xdr:nvSpPr>
        <xdr:cNvPr id="566" name="【学校施設】&#10;一人当たり面積該当値テキスト">
          <a:extLst>
            <a:ext uri="{FF2B5EF4-FFF2-40B4-BE49-F238E27FC236}">
              <a16:creationId xmlns:a16="http://schemas.microsoft.com/office/drawing/2014/main" id="{00000000-0008-0000-0E00-000036020000}"/>
            </a:ext>
          </a:extLst>
        </xdr:cNvPr>
        <xdr:cNvSpPr txBox="1"/>
      </xdr:nvSpPr>
      <xdr:spPr>
        <a:xfrm>
          <a:off x="22199600" y="10901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15396</xdr:rowOff>
    </xdr:from>
    <xdr:to>
      <xdr:col>112</xdr:col>
      <xdr:colOff>38100</xdr:colOff>
      <xdr:row>64</xdr:row>
      <xdr:rowOff>116996</xdr:rowOff>
    </xdr:to>
    <xdr:sp macro="" textlink="">
      <xdr:nvSpPr>
        <xdr:cNvPr id="567" name="楕円 566">
          <a:extLst>
            <a:ext uri="{FF2B5EF4-FFF2-40B4-BE49-F238E27FC236}">
              <a16:creationId xmlns:a16="http://schemas.microsoft.com/office/drawing/2014/main" id="{00000000-0008-0000-0E00-000037020000}"/>
            </a:ext>
          </a:extLst>
        </xdr:cNvPr>
        <xdr:cNvSpPr/>
      </xdr:nvSpPr>
      <xdr:spPr>
        <a:xfrm>
          <a:off x="21272500" y="10988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64367</xdr:rowOff>
    </xdr:from>
    <xdr:to>
      <xdr:col>116</xdr:col>
      <xdr:colOff>63500</xdr:colOff>
      <xdr:row>64</xdr:row>
      <xdr:rowOff>66196</xdr:rowOff>
    </xdr:to>
    <xdr:cxnSp macro="">
      <xdr:nvCxnSpPr>
        <xdr:cNvPr id="568" name="直線コネクタ 567">
          <a:extLst>
            <a:ext uri="{FF2B5EF4-FFF2-40B4-BE49-F238E27FC236}">
              <a16:creationId xmlns:a16="http://schemas.microsoft.com/office/drawing/2014/main" id="{00000000-0008-0000-0E00-000038020000}"/>
            </a:ext>
          </a:extLst>
        </xdr:cNvPr>
        <xdr:cNvCxnSpPr/>
      </xdr:nvCxnSpPr>
      <xdr:spPr>
        <a:xfrm flipV="1">
          <a:off x="21323300" y="11037167"/>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17029</xdr:rowOff>
    </xdr:from>
    <xdr:to>
      <xdr:col>107</xdr:col>
      <xdr:colOff>101600</xdr:colOff>
      <xdr:row>64</xdr:row>
      <xdr:rowOff>118629</xdr:rowOff>
    </xdr:to>
    <xdr:sp macro="" textlink="">
      <xdr:nvSpPr>
        <xdr:cNvPr id="569" name="楕円 568">
          <a:extLst>
            <a:ext uri="{FF2B5EF4-FFF2-40B4-BE49-F238E27FC236}">
              <a16:creationId xmlns:a16="http://schemas.microsoft.com/office/drawing/2014/main" id="{00000000-0008-0000-0E00-000039020000}"/>
            </a:ext>
          </a:extLst>
        </xdr:cNvPr>
        <xdr:cNvSpPr/>
      </xdr:nvSpPr>
      <xdr:spPr>
        <a:xfrm>
          <a:off x="20383500" y="10989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66196</xdr:rowOff>
    </xdr:from>
    <xdr:to>
      <xdr:col>111</xdr:col>
      <xdr:colOff>177800</xdr:colOff>
      <xdr:row>64</xdr:row>
      <xdr:rowOff>67829</xdr:rowOff>
    </xdr:to>
    <xdr:cxnSp macro="">
      <xdr:nvCxnSpPr>
        <xdr:cNvPr id="570" name="直線コネクタ 569">
          <a:extLst>
            <a:ext uri="{FF2B5EF4-FFF2-40B4-BE49-F238E27FC236}">
              <a16:creationId xmlns:a16="http://schemas.microsoft.com/office/drawing/2014/main" id="{00000000-0008-0000-0E00-00003A020000}"/>
            </a:ext>
          </a:extLst>
        </xdr:cNvPr>
        <xdr:cNvCxnSpPr/>
      </xdr:nvCxnSpPr>
      <xdr:spPr>
        <a:xfrm flipV="1">
          <a:off x="20434300" y="11038996"/>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64</xdr:row>
      <xdr:rowOff>17911</xdr:rowOff>
    </xdr:from>
    <xdr:to>
      <xdr:col>102</xdr:col>
      <xdr:colOff>165100</xdr:colOff>
      <xdr:row>64</xdr:row>
      <xdr:rowOff>119511</xdr:rowOff>
    </xdr:to>
    <xdr:sp macro="" textlink="">
      <xdr:nvSpPr>
        <xdr:cNvPr id="571" name="楕円 570">
          <a:extLst>
            <a:ext uri="{FF2B5EF4-FFF2-40B4-BE49-F238E27FC236}">
              <a16:creationId xmlns:a16="http://schemas.microsoft.com/office/drawing/2014/main" id="{00000000-0008-0000-0E00-00003B020000}"/>
            </a:ext>
          </a:extLst>
        </xdr:cNvPr>
        <xdr:cNvSpPr/>
      </xdr:nvSpPr>
      <xdr:spPr>
        <a:xfrm>
          <a:off x="19494500" y="1099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67829</xdr:rowOff>
    </xdr:from>
    <xdr:to>
      <xdr:col>107</xdr:col>
      <xdr:colOff>50800</xdr:colOff>
      <xdr:row>64</xdr:row>
      <xdr:rowOff>68711</xdr:rowOff>
    </xdr:to>
    <xdr:cxnSp macro="">
      <xdr:nvCxnSpPr>
        <xdr:cNvPr id="572" name="直線コネクタ 571">
          <a:extLst>
            <a:ext uri="{FF2B5EF4-FFF2-40B4-BE49-F238E27FC236}">
              <a16:creationId xmlns:a16="http://schemas.microsoft.com/office/drawing/2014/main" id="{00000000-0008-0000-0E00-00003C020000}"/>
            </a:ext>
          </a:extLst>
        </xdr:cNvPr>
        <xdr:cNvCxnSpPr/>
      </xdr:nvCxnSpPr>
      <xdr:spPr>
        <a:xfrm flipV="1">
          <a:off x="19545300" y="11040629"/>
          <a:ext cx="889000" cy="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54428</xdr:rowOff>
    </xdr:from>
    <xdr:ext cx="469744" cy="259045"/>
    <xdr:sp macro="" textlink="">
      <xdr:nvSpPr>
        <xdr:cNvPr id="573" name="n_1aveValue【学校施設】&#10;一人当たり面積">
          <a:extLst>
            <a:ext uri="{FF2B5EF4-FFF2-40B4-BE49-F238E27FC236}">
              <a16:creationId xmlns:a16="http://schemas.microsoft.com/office/drawing/2014/main" id="{00000000-0008-0000-0E00-00003D020000}"/>
            </a:ext>
          </a:extLst>
        </xdr:cNvPr>
        <xdr:cNvSpPr txBox="1"/>
      </xdr:nvSpPr>
      <xdr:spPr>
        <a:xfrm>
          <a:off x="21075727" y="1068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59457</xdr:rowOff>
    </xdr:from>
    <xdr:ext cx="469744" cy="259045"/>
    <xdr:sp macro="" textlink="">
      <xdr:nvSpPr>
        <xdr:cNvPr id="574" name="n_2aveValue【学校施設】&#10;一人当たり面積">
          <a:extLst>
            <a:ext uri="{FF2B5EF4-FFF2-40B4-BE49-F238E27FC236}">
              <a16:creationId xmlns:a16="http://schemas.microsoft.com/office/drawing/2014/main" id="{00000000-0008-0000-0E00-00003E020000}"/>
            </a:ext>
          </a:extLst>
        </xdr:cNvPr>
        <xdr:cNvSpPr txBox="1"/>
      </xdr:nvSpPr>
      <xdr:spPr>
        <a:xfrm>
          <a:off x="20199427" y="10689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74838</xdr:rowOff>
    </xdr:from>
    <xdr:ext cx="469744" cy="259045"/>
    <xdr:sp macro="" textlink="">
      <xdr:nvSpPr>
        <xdr:cNvPr id="575" name="n_3aveValue【学校施設】&#10;一人当たり面積">
          <a:extLst>
            <a:ext uri="{FF2B5EF4-FFF2-40B4-BE49-F238E27FC236}">
              <a16:creationId xmlns:a16="http://schemas.microsoft.com/office/drawing/2014/main" id="{00000000-0008-0000-0E00-00003F020000}"/>
            </a:ext>
          </a:extLst>
        </xdr:cNvPr>
        <xdr:cNvSpPr txBox="1"/>
      </xdr:nvSpPr>
      <xdr:spPr>
        <a:xfrm>
          <a:off x="19310427" y="10704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108123</xdr:rowOff>
    </xdr:from>
    <xdr:ext cx="469744" cy="259045"/>
    <xdr:sp macro="" textlink="">
      <xdr:nvSpPr>
        <xdr:cNvPr id="576" name="n_1mainValue【学校施設】&#10;一人当たり面積">
          <a:extLst>
            <a:ext uri="{FF2B5EF4-FFF2-40B4-BE49-F238E27FC236}">
              <a16:creationId xmlns:a16="http://schemas.microsoft.com/office/drawing/2014/main" id="{00000000-0008-0000-0E00-000040020000}"/>
            </a:ext>
          </a:extLst>
        </xdr:cNvPr>
        <xdr:cNvSpPr txBox="1"/>
      </xdr:nvSpPr>
      <xdr:spPr>
        <a:xfrm>
          <a:off x="21075727" y="11080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109756</xdr:rowOff>
    </xdr:from>
    <xdr:ext cx="469744" cy="259045"/>
    <xdr:sp macro="" textlink="">
      <xdr:nvSpPr>
        <xdr:cNvPr id="577" name="n_2mainValue【学校施設】&#10;一人当たり面積">
          <a:extLst>
            <a:ext uri="{FF2B5EF4-FFF2-40B4-BE49-F238E27FC236}">
              <a16:creationId xmlns:a16="http://schemas.microsoft.com/office/drawing/2014/main" id="{00000000-0008-0000-0E00-000041020000}"/>
            </a:ext>
          </a:extLst>
        </xdr:cNvPr>
        <xdr:cNvSpPr txBox="1"/>
      </xdr:nvSpPr>
      <xdr:spPr>
        <a:xfrm>
          <a:off x="20199427" y="11082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110638</xdr:rowOff>
    </xdr:from>
    <xdr:ext cx="469744" cy="259045"/>
    <xdr:sp macro="" textlink="">
      <xdr:nvSpPr>
        <xdr:cNvPr id="578" name="n_3mainValue【学校施設】&#10;一人当たり面積">
          <a:extLst>
            <a:ext uri="{FF2B5EF4-FFF2-40B4-BE49-F238E27FC236}">
              <a16:creationId xmlns:a16="http://schemas.microsoft.com/office/drawing/2014/main" id="{00000000-0008-0000-0E00-000042020000}"/>
            </a:ext>
          </a:extLst>
        </xdr:cNvPr>
        <xdr:cNvSpPr txBox="1"/>
      </xdr:nvSpPr>
      <xdr:spPr>
        <a:xfrm>
          <a:off x="19310427" y="11083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9" name="正方形/長方形 578">
          <a:extLst>
            <a:ext uri="{FF2B5EF4-FFF2-40B4-BE49-F238E27FC236}">
              <a16:creationId xmlns:a16="http://schemas.microsoft.com/office/drawing/2014/main" id="{00000000-0008-0000-0E00-000043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0" name="正方形/長方形 579">
          <a:extLst>
            <a:ext uri="{FF2B5EF4-FFF2-40B4-BE49-F238E27FC236}">
              <a16:creationId xmlns:a16="http://schemas.microsoft.com/office/drawing/2014/main" id="{00000000-0008-0000-0E00-000044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1" name="正方形/長方形 580">
          <a:extLst>
            <a:ext uri="{FF2B5EF4-FFF2-40B4-BE49-F238E27FC236}">
              <a16:creationId xmlns:a16="http://schemas.microsoft.com/office/drawing/2014/main" id="{00000000-0008-0000-0E00-000045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2" name="正方形/長方形 581">
          <a:extLst>
            <a:ext uri="{FF2B5EF4-FFF2-40B4-BE49-F238E27FC236}">
              <a16:creationId xmlns:a16="http://schemas.microsoft.com/office/drawing/2014/main" id="{00000000-0008-0000-0E00-000046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3" name="正方形/長方形 582">
          <a:extLst>
            <a:ext uri="{FF2B5EF4-FFF2-40B4-BE49-F238E27FC236}">
              <a16:creationId xmlns:a16="http://schemas.microsoft.com/office/drawing/2014/main" id="{00000000-0008-0000-0E00-000047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4" name="正方形/長方形 583">
          <a:extLst>
            <a:ext uri="{FF2B5EF4-FFF2-40B4-BE49-F238E27FC236}">
              <a16:creationId xmlns:a16="http://schemas.microsoft.com/office/drawing/2014/main" id="{00000000-0008-0000-0E00-000048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5" name="正方形/長方形 584">
          <a:extLst>
            <a:ext uri="{FF2B5EF4-FFF2-40B4-BE49-F238E27FC236}">
              <a16:creationId xmlns:a16="http://schemas.microsoft.com/office/drawing/2014/main" id="{00000000-0008-0000-0E00-000049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6" name="正方形/長方形 585">
          <a:extLst>
            <a:ext uri="{FF2B5EF4-FFF2-40B4-BE49-F238E27FC236}">
              <a16:creationId xmlns:a16="http://schemas.microsoft.com/office/drawing/2014/main" id="{00000000-0008-0000-0E00-00004A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7" name="テキスト ボックス 586">
          <a:extLst>
            <a:ext uri="{FF2B5EF4-FFF2-40B4-BE49-F238E27FC236}">
              <a16:creationId xmlns:a16="http://schemas.microsoft.com/office/drawing/2014/main" id="{00000000-0008-0000-0E00-00004B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8" name="直線コネクタ 587">
          <a:extLst>
            <a:ext uri="{FF2B5EF4-FFF2-40B4-BE49-F238E27FC236}">
              <a16:creationId xmlns:a16="http://schemas.microsoft.com/office/drawing/2014/main" id="{00000000-0008-0000-0E00-00004C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89" name="直線コネクタ 588">
          <a:extLst>
            <a:ext uri="{FF2B5EF4-FFF2-40B4-BE49-F238E27FC236}">
              <a16:creationId xmlns:a16="http://schemas.microsoft.com/office/drawing/2014/main" id="{00000000-0008-0000-0E00-00004D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90" name="テキスト ボックス 589">
          <a:extLst>
            <a:ext uri="{FF2B5EF4-FFF2-40B4-BE49-F238E27FC236}">
              <a16:creationId xmlns:a16="http://schemas.microsoft.com/office/drawing/2014/main" id="{00000000-0008-0000-0E00-00004E02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91" name="直線コネクタ 590">
          <a:extLst>
            <a:ext uri="{FF2B5EF4-FFF2-40B4-BE49-F238E27FC236}">
              <a16:creationId xmlns:a16="http://schemas.microsoft.com/office/drawing/2014/main" id="{00000000-0008-0000-0E00-00004F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92" name="テキスト ボックス 591">
          <a:extLst>
            <a:ext uri="{FF2B5EF4-FFF2-40B4-BE49-F238E27FC236}">
              <a16:creationId xmlns:a16="http://schemas.microsoft.com/office/drawing/2014/main" id="{00000000-0008-0000-0E00-000050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93" name="直線コネクタ 592">
          <a:extLst>
            <a:ext uri="{FF2B5EF4-FFF2-40B4-BE49-F238E27FC236}">
              <a16:creationId xmlns:a16="http://schemas.microsoft.com/office/drawing/2014/main" id="{00000000-0008-0000-0E00-000051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94" name="テキスト ボックス 593">
          <a:extLst>
            <a:ext uri="{FF2B5EF4-FFF2-40B4-BE49-F238E27FC236}">
              <a16:creationId xmlns:a16="http://schemas.microsoft.com/office/drawing/2014/main" id="{00000000-0008-0000-0E00-000052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95" name="直線コネクタ 594">
          <a:extLst>
            <a:ext uri="{FF2B5EF4-FFF2-40B4-BE49-F238E27FC236}">
              <a16:creationId xmlns:a16="http://schemas.microsoft.com/office/drawing/2014/main" id="{00000000-0008-0000-0E00-000053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96" name="テキスト ボックス 595">
          <a:extLst>
            <a:ext uri="{FF2B5EF4-FFF2-40B4-BE49-F238E27FC236}">
              <a16:creationId xmlns:a16="http://schemas.microsoft.com/office/drawing/2014/main" id="{00000000-0008-0000-0E00-000054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97" name="直線コネクタ 596">
          <a:extLst>
            <a:ext uri="{FF2B5EF4-FFF2-40B4-BE49-F238E27FC236}">
              <a16:creationId xmlns:a16="http://schemas.microsoft.com/office/drawing/2014/main" id="{00000000-0008-0000-0E00-000055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98" name="テキスト ボックス 597">
          <a:extLst>
            <a:ext uri="{FF2B5EF4-FFF2-40B4-BE49-F238E27FC236}">
              <a16:creationId xmlns:a16="http://schemas.microsoft.com/office/drawing/2014/main" id="{00000000-0008-0000-0E00-000056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99" name="直線コネクタ 598">
          <a:extLst>
            <a:ext uri="{FF2B5EF4-FFF2-40B4-BE49-F238E27FC236}">
              <a16:creationId xmlns:a16="http://schemas.microsoft.com/office/drawing/2014/main" id="{00000000-0008-0000-0E00-000057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00" name="テキスト ボックス 599">
          <a:extLst>
            <a:ext uri="{FF2B5EF4-FFF2-40B4-BE49-F238E27FC236}">
              <a16:creationId xmlns:a16="http://schemas.microsoft.com/office/drawing/2014/main" id="{00000000-0008-0000-0E00-00005802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01" name="直線コネクタ 600">
          <a:extLst>
            <a:ext uri="{FF2B5EF4-FFF2-40B4-BE49-F238E27FC236}">
              <a16:creationId xmlns:a16="http://schemas.microsoft.com/office/drawing/2014/main" id="{00000000-0008-0000-0E00-000059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02" name="テキスト ボックス 601">
          <a:extLst>
            <a:ext uri="{FF2B5EF4-FFF2-40B4-BE49-F238E27FC236}">
              <a16:creationId xmlns:a16="http://schemas.microsoft.com/office/drawing/2014/main" id="{00000000-0008-0000-0E00-00005A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03" name="【児童館】&#10;有形固定資産減価償却率グラフ枠">
          <a:extLst>
            <a:ext uri="{FF2B5EF4-FFF2-40B4-BE49-F238E27FC236}">
              <a16:creationId xmlns:a16="http://schemas.microsoft.com/office/drawing/2014/main" id="{00000000-0008-0000-0E00-00005B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136071</xdr:rowOff>
    </xdr:to>
    <xdr:cxnSp macro="">
      <xdr:nvCxnSpPr>
        <xdr:cNvPr id="604" name="直線コネクタ 603">
          <a:extLst>
            <a:ext uri="{FF2B5EF4-FFF2-40B4-BE49-F238E27FC236}">
              <a16:creationId xmlns:a16="http://schemas.microsoft.com/office/drawing/2014/main" id="{00000000-0008-0000-0E00-00005C020000}"/>
            </a:ext>
          </a:extLst>
        </xdr:cNvPr>
        <xdr:cNvCxnSpPr/>
      </xdr:nvCxnSpPr>
      <xdr:spPr>
        <a:xfrm flipV="1">
          <a:off x="16318864" y="13280571"/>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139898</xdr:rowOff>
    </xdr:from>
    <xdr:ext cx="340478" cy="259045"/>
    <xdr:sp macro="" textlink="">
      <xdr:nvSpPr>
        <xdr:cNvPr id="605" name="【児童館】&#10;有形固定資産減価償却率最小値テキスト">
          <a:extLst>
            <a:ext uri="{FF2B5EF4-FFF2-40B4-BE49-F238E27FC236}">
              <a16:creationId xmlns:a16="http://schemas.microsoft.com/office/drawing/2014/main" id="{00000000-0008-0000-0E00-00005D020000}"/>
            </a:ext>
          </a:extLst>
        </xdr:cNvPr>
        <xdr:cNvSpPr txBox="1"/>
      </xdr:nvSpPr>
      <xdr:spPr>
        <a:xfrm>
          <a:off x="16357600" y="14884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136071</xdr:rowOff>
    </xdr:from>
    <xdr:to>
      <xdr:col>86</xdr:col>
      <xdr:colOff>25400</xdr:colOff>
      <xdr:row>86</xdr:row>
      <xdr:rowOff>136071</xdr:rowOff>
    </xdr:to>
    <xdr:cxnSp macro="">
      <xdr:nvCxnSpPr>
        <xdr:cNvPr id="606" name="直線コネクタ 605">
          <a:extLst>
            <a:ext uri="{FF2B5EF4-FFF2-40B4-BE49-F238E27FC236}">
              <a16:creationId xmlns:a16="http://schemas.microsoft.com/office/drawing/2014/main" id="{00000000-0008-0000-0E00-00005E020000}"/>
            </a:ext>
          </a:extLst>
        </xdr:cNvPr>
        <xdr:cNvCxnSpPr/>
      </xdr:nvCxnSpPr>
      <xdr:spPr>
        <a:xfrm>
          <a:off x="16230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07" name="【児童館】&#10;有形固定資産減価償却率最大値テキスト">
          <a:extLst>
            <a:ext uri="{FF2B5EF4-FFF2-40B4-BE49-F238E27FC236}">
              <a16:creationId xmlns:a16="http://schemas.microsoft.com/office/drawing/2014/main" id="{00000000-0008-0000-0E00-00005F020000}"/>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08" name="直線コネクタ 607">
          <a:extLst>
            <a:ext uri="{FF2B5EF4-FFF2-40B4-BE49-F238E27FC236}">
              <a16:creationId xmlns:a16="http://schemas.microsoft.com/office/drawing/2014/main" id="{00000000-0008-0000-0E00-000060020000}"/>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112684</xdr:rowOff>
    </xdr:from>
    <xdr:ext cx="405111" cy="259045"/>
    <xdr:sp macro="" textlink="">
      <xdr:nvSpPr>
        <xdr:cNvPr id="609" name="【児童館】&#10;有形固定資産減価償却率平均値テキスト">
          <a:extLst>
            <a:ext uri="{FF2B5EF4-FFF2-40B4-BE49-F238E27FC236}">
              <a16:creationId xmlns:a16="http://schemas.microsoft.com/office/drawing/2014/main" id="{00000000-0008-0000-0E00-000061020000}"/>
            </a:ext>
          </a:extLst>
        </xdr:cNvPr>
        <xdr:cNvSpPr txBox="1"/>
      </xdr:nvSpPr>
      <xdr:spPr>
        <a:xfrm>
          <a:off x="16357600" y="138286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134257</xdr:rowOff>
    </xdr:from>
    <xdr:to>
      <xdr:col>85</xdr:col>
      <xdr:colOff>177800</xdr:colOff>
      <xdr:row>81</xdr:row>
      <xdr:rowOff>64407</xdr:rowOff>
    </xdr:to>
    <xdr:sp macro="" textlink="">
      <xdr:nvSpPr>
        <xdr:cNvPr id="610" name="フローチャート: 判断 609">
          <a:extLst>
            <a:ext uri="{FF2B5EF4-FFF2-40B4-BE49-F238E27FC236}">
              <a16:creationId xmlns:a16="http://schemas.microsoft.com/office/drawing/2014/main" id="{00000000-0008-0000-0E00-000062020000}"/>
            </a:ext>
          </a:extLst>
        </xdr:cNvPr>
        <xdr:cNvSpPr/>
      </xdr:nvSpPr>
      <xdr:spPr>
        <a:xfrm>
          <a:off x="16268700" y="1385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117929</xdr:rowOff>
    </xdr:from>
    <xdr:to>
      <xdr:col>81</xdr:col>
      <xdr:colOff>101600</xdr:colOff>
      <xdr:row>81</xdr:row>
      <xdr:rowOff>48079</xdr:rowOff>
    </xdr:to>
    <xdr:sp macro="" textlink="">
      <xdr:nvSpPr>
        <xdr:cNvPr id="611" name="フローチャート: 判断 610">
          <a:extLst>
            <a:ext uri="{FF2B5EF4-FFF2-40B4-BE49-F238E27FC236}">
              <a16:creationId xmlns:a16="http://schemas.microsoft.com/office/drawing/2014/main" id="{00000000-0008-0000-0E00-000063020000}"/>
            </a:ext>
          </a:extLst>
        </xdr:cNvPr>
        <xdr:cNvSpPr/>
      </xdr:nvSpPr>
      <xdr:spPr>
        <a:xfrm>
          <a:off x="15430500" y="1383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31387</xdr:rowOff>
    </xdr:from>
    <xdr:to>
      <xdr:col>76</xdr:col>
      <xdr:colOff>165100</xdr:colOff>
      <xdr:row>81</xdr:row>
      <xdr:rowOff>132987</xdr:rowOff>
    </xdr:to>
    <xdr:sp macro="" textlink="">
      <xdr:nvSpPr>
        <xdr:cNvPr id="612" name="フローチャート: 判断 611">
          <a:extLst>
            <a:ext uri="{FF2B5EF4-FFF2-40B4-BE49-F238E27FC236}">
              <a16:creationId xmlns:a16="http://schemas.microsoft.com/office/drawing/2014/main" id="{00000000-0008-0000-0E00-000064020000}"/>
            </a:ext>
          </a:extLst>
        </xdr:cNvPr>
        <xdr:cNvSpPr/>
      </xdr:nvSpPr>
      <xdr:spPr>
        <a:xfrm>
          <a:off x="14541500" y="1391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99968</xdr:rowOff>
    </xdr:from>
    <xdr:to>
      <xdr:col>72</xdr:col>
      <xdr:colOff>38100</xdr:colOff>
      <xdr:row>81</xdr:row>
      <xdr:rowOff>30118</xdr:rowOff>
    </xdr:to>
    <xdr:sp macro="" textlink="">
      <xdr:nvSpPr>
        <xdr:cNvPr id="613" name="フローチャート: 判断 612">
          <a:extLst>
            <a:ext uri="{FF2B5EF4-FFF2-40B4-BE49-F238E27FC236}">
              <a16:creationId xmlns:a16="http://schemas.microsoft.com/office/drawing/2014/main" id="{00000000-0008-0000-0E00-000065020000}"/>
            </a:ext>
          </a:extLst>
        </xdr:cNvPr>
        <xdr:cNvSpPr/>
      </xdr:nvSpPr>
      <xdr:spPr>
        <a:xfrm>
          <a:off x="13652500" y="1381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14" name="テキスト ボックス 613">
          <a:extLst>
            <a:ext uri="{FF2B5EF4-FFF2-40B4-BE49-F238E27FC236}">
              <a16:creationId xmlns:a16="http://schemas.microsoft.com/office/drawing/2014/main" id="{00000000-0008-0000-0E00-000066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5" name="テキスト ボックス 614">
          <a:extLst>
            <a:ext uri="{FF2B5EF4-FFF2-40B4-BE49-F238E27FC236}">
              <a16:creationId xmlns:a16="http://schemas.microsoft.com/office/drawing/2014/main" id="{00000000-0008-0000-0E00-000067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6" name="テキスト ボックス 615">
          <a:extLst>
            <a:ext uri="{FF2B5EF4-FFF2-40B4-BE49-F238E27FC236}">
              <a16:creationId xmlns:a16="http://schemas.microsoft.com/office/drawing/2014/main" id="{00000000-0008-0000-0E00-000068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7" name="テキスト ボックス 616">
          <a:extLst>
            <a:ext uri="{FF2B5EF4-FFF2-40B4-BE49-F238E27FC236}">
              <a16:creationId xmlns:a16="http://schemas.microsoft.com/office/drawing/2014/main" id="{00000000-0008-0000-0E00-000069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8" name="テキスト ボックス 617">
          <a:extLst>
            <a:ext uri="{FF2B5EF4-FFF2-40B4-BE49-F238E27FC236}">
              <a16:creationId xmlns:a16="http://schemas.microsoft.com/office/drawing/2014/main" id="{00000000-0008-0000-0E00-00006A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122827</xdr:rowOff>
    </xdr:from>
    <xdr:to>
      <xdr:col>85</xdr:col>
      <xdr:colOff>177800</xdr:colOff>
      <xdr:row>81</xdr:row>
      <xdr:rowOff>52977</xdr:rowOff>
    </xdr:to>
    <xdr:sp macro="" textlink="">
      <xdr:nvSpPr>
        <xdr:cNvPr id="619" name="楕円 618">
          <a:extLst>
            <a:ext uri="{FF2B5EF4-FFF2-40B4-BE49-F238E27FC236}">
              <a16:creationId xmlns:a16="http://schemas.microsoft.com/office/drawing/2014/main" id="{00000000-0008-0000-0E00-00006B020000}"/>
            </a:ext>
          </a:extLst>
        </xdr:cNvPr>
        <xdr:cNvSpPr/>
      </xdr:nvSpPr>
      <xdr:spPr>
        <a:xfrm>
          <a:off x="16268700" y="1383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145704</xdr:rowOff>
    </xdr:from>
    <xdr:ext cx="405111" cy="259045"/>
    <xdr:sp macro="" textlink="">
      <xdr:nvSpPr>
        <xdr:cNvPr id="620" name="【児童館】&#10;有形固定資産減価償却率該当値テキスト">
          <a:extLst>
            <a:ext uri="{FF2B5EF4-FFF2-40B4-BE49-F238E27FC236}">
              <a16:creationId xmlns:a16="http://schemas.microsoft.com/office/drawing/2014/main" id="{00000000-0008-0000-0E00-00006C020000}"/>
            </a:ext>
          </a:extLst>
        </xdr:cNvPr>
        <xdr:cNvSpPr txBox="1"/>
      </xdr:nvSpPr>
      <xdr:spPr>
        <a:xfrm>
          <a:off x="16357600" y="13690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142421</xdr:rowOff>
    </xdr:from>
    <xdr:to>
      <xdr:col>81</xdr:col>
      <xdr:colOff>101600</xdr:colOff>
      <xdr:row>81</xdr:row>
      <xdr:rowOff>72571</xdr:rowOff>
    </xdr:to>
    <xdr:sp macro="" textlink="">
      <xdr:nvSpPr>
        <xdr:cNvPr id="621" name="楕円 620">
          <a:extLst>
            <a:ext uri="{FF2B5EF4-FFF2-40B4-BE49-F238E27FC236}">
              <a16:creationId xmlns:a16="http://schemas.microsoft.com/office/drawing/2014/main" id="{00000000-0008-0000-0E00-00006D020000}"/>
            </a:ext>
          </a:extLst>
        </xdr:cNvPr>
        <xdr:cNvSpPr/>
      </xdr:nvSpPr>
      <xdr:spPr>
        <a:xfrm>
          <a:off x="15430500" y="13858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2177</xdr:rowOff>
    </xdr:from>
    <xdr:to>
      <xdr:col>85</xdr:col>
      <xdr:colOff>127000</xdr:colOff>
      <xdr:row>81</xdr:row>
      <xdr:rowOff>21771</xdr:rowOff>
    </xdr:to>
    <xdr:cxnSp macro="">
      <xdr:nvCxnSpPr>
        <xdr:cNvPr id="622" name="直線コネクタ 621">
          <a:extLst>
            <a:ext uri="{FF2B5EF4-FFF2-40B4-BE49-F238E27FC236}">
              <a16:creationId xmlns:a16="http://schemas.microsoft.com/office/drawing/2014/main" id="{00000000-0008-0000-0E00-00006E020000}"/>
            </a:ext>
          </a:extLst>
        </xdr:cNvPr>
        <xdr:cNvCxnSpPr/>
      </xdr:nvCxnSpPr>
      <xdr:spPr>
        <a:xfrm flipV="1">
          <a:off x="15481300" y="13889627"/>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163649</xdr:rowOff>
    </xdr:from>
    <xdr:to>
      <xdr:col>76</xdr:col>
      <xdr:colOff>165100</xdr:colOff>
      <xdr:row>81</xdr:row>
      <xdr:rowOff>93799</xdr:rowOff>
    </xdr:to>
    <xdr:sp macro="" textlink="">
      <xdr:nvSpPr>
        <xdr:cNvPr id="623" name="楕円 622">
          <a:extLst>
            <a:ext uri="{FF2B5EF4-FFF2-40B4-BE49-F238E27FC236}">
              <a16:creationId xmlns:a16="http://schemas.microsoft.com/office/drawing/2014/main" id="{00000000-0008-0000-0E00-00006F020000}"/>
            </a:ext>
          </a:extLst>
        </xdr:cNvPr>
        <xdr:cNvSpPr/>
      </xdr:nvSpPr>
      <xdr:spPr>
        <a:xfrm>
          <a:off x="14541500" y="1387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21771</xdr:rowOff>
    </xdr:from>
    <xdr:to>
      <xdr:col>81</xdr:col>
      <xdr:colOff>50800</xdr:colOff>
      <xdr:row>81</xdr:row>
      <xdr:rowOff>42999</xdr:rowOff>
    </xdr:to>
    <xdr:cxnSp macro="">
      <xdr:nvCxnSpPr>
        <xdr:cNvPr id="624" name="直線コネクタ 623">
          <a:extLst>
            <a:ext uri="{FF2B5EF4-FFF2-40B4-BE49-F238E27FC236}">
              <a16:creationId xmlns:a16="http://schemas.microsoft.com/office/drawing/2014/main" id="{00000000-0008-0000-0E00-000070020000}"/>
            </a:ext>
          </a:extLst>
        </xdr:cNvPr>
        <xdr:cNvCxnSpPr/>
      </xdr:nvCxnSpPr>
      <xdr:spPr>
        <a:xfrm flipV="1">
          <a:off x="14592300" y="13909221"/>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21589</xdr:rowOff>
    </xdr:from>
    <xdr:to>
      <xdr:col>72</xdr:col>
      <xdr:colOff>38100</xdr:colOff>
      <xdr:row>81</xdr:row>
      <xdr:rowOff>123189</xdr:rowOff>
    </xdr:to>
    <xdr:sp macro="" textlink="">
      <xdr:nvSpPr>
        <xdr:cNvPr id="625" name="楕円 624">
          <a:extLst>
            <a:ext uri="{FF2B5EF4-FFF2-40B4-BE49-F238E27FC236}">
              <a16:creationId xmlns:a16="http://schemas.microsoft.com/office/drawing/2014/main" id="{00000000-0008-0000-0E00-000071020000}"/>
            </a:ext>
          </a:extLst>
        </xdr:cNvPr>
        <xdr:cNvSpPr/>
      </xdr:nvSpPr>
      <xdr:spPr>
        <a:xfrm>
          <a:off x="13652500" y="1390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42999</xdr:rowOff>
    </xdr:from>
    <xdr:to>
      <xdr:col>76</xdr:col>
      <xdr:colOff>114300</xdr:colOff>
      <xdr:row>81</xdr:row>
      <xdr:rowOff>72389</xdr:rowOff>
    </xdr:to>
    <xdr:cxnSp macro="">
      <xdr:nvCxnSpPr>
        <xdr:cNvPr id="626" name="直線コネクタ 625">
          <a:extLst>
            <a:ext uri="{FF2B5EF4-FFF2-40B4-BE49-F238E27FC236}">
              <a16:creationId xmlns:a16="http://schemas.microsoft.com/office/drawing/2014/main" id="{00000000-0008-0000-0E00-000072020000}"/>
            </a:ext>
          </a:extLst>
        </xdr:cNvPr>
        <xdr:cNvCxnSpPr/>
      </xdr:nvCxnSpPr>
      <xdr:spPr>
        <a:xfrm flipV="1">
          <a:off x="13703300" y="13930449"/>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64606</xdr:rowOff>
    </xdr:from>
    <xdr:ext cx="405111" cy="259045"/>
    <xdr:sp macro="" textlink="">
      <xdr:nvSpPr>
        <xdr:cNvPr id="627" name="n_1aveValue【児童館】&#10;有形固定資産減価償却率">
          <a:extLst>
            <a:ext uri="{FF2B5EF4-FFF2-40B4-BE49-F238E27FC236}">
              <a16:creationId xmlns:a16="http://schemas.microsoft.com/office/drawing/2014/main" id="{00000000-0008-0000-0E00-000073020000}"/>
            </a:ext>
          </a:extLst>
        </xdr:cNvPr>
        <xdr:cNvSpPr txBox="1"/>
      </xdr:nvSpPr>
      <xdr:spPr>
        <a:xfrm>
          <a:off x="15266044" y="13609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124114</xdr:rowOff>
    </xdr:from>
    <xdr:ext cx="405111" cy="259045"/>
    <xdr:sp macro="" textlink="">
      <xdr:nvSpPr>
        <xdr:cNvPr id="628" name="n_2aveValue【児童館】&#10;有形固定資産減価償却率">
          <a:extLst>
            <a:ext uri="{FF2B5EF4-FFF2-40B4-BE49-F238E27FC236}">
              <a16:creationId xmlns:a16="http://schemas.microsoft.com/office/drawing/2014/main" id="{00000000-0008-0000-0E00-000074020000}"/>
            </a:ext>
          </a:extLst>
        </xdr:cNvPr>
        <xdr:cNvSpPr txBox="1"/>
      </xdr:nvSpPr>
      <xdr:spPr>
        <a:xfrm>
          <a:off x="14389744" y="14011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46645</xdr:rowOff>
    </xdr:from>
    <xdr:ext cx="405111" cy="259045"/>
    <xdr:sp macro="" textlink="">
      <xdr:nvSpPr>
        <xdr:cNvPr id="629" name="n_3aveValue【児童館】&#10;有形固定資産減価償却率">
          <a:extLst>
            <a:ext uri="{FF2B5EF4-FFF2-40B4-BE49-F238E27FC236}">
              <a16:creationId xmlns:a16="http://schemas.microsoft.com/office/drawing/2014/main" id="{00000000-0008-0000-0E00-000075020000}"/>
            </a:ext>
          </a:extLst>
        </xdr:cNvPr>
        <xdr:cNvSpPr txBox="1"/>
      </xdr:nvSpPr>
      <xdr:spPr>
        <a:xfrm>
          <a:off x="13500744" y="13591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63698</xdr:rowOff>
    </xdr:from>
    <xdr:ext cx="405111" cy="259045"/>
    <xdr:sp macro="" textlink="">
      <xdr:nvSpPr>
        <xdr:cNvPr id="630" name="n_1mainValue【児童館】&#10;有形固定資産減価償却率">
          <a:extLst>
            <a:ext uri="{FF2B5EF4-FFF2-40B4-BE49-F238E27FC236}">
              <a16:creationId xmlns:a16="http://schemas.microsoft.com/office/drawing/2014/main" id="{00000000-0008-0000-0E00-000076020000}"/>
            </a:ext>
          </a:extLst>
        </xdr:cNvPr>
        <xdr:cNvSpPr txBox="1"/>
      </xdr:nvSpPr>
      <xdr:spPr>
        <a:xfrm>
          <a:off x="15266044" y="139511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110326</xdr:rowOff>
    </xdr:from>
    <xdr:ext cx="405111" cy="259045"/>
    <xdr:sp macro="" textlink="">
      <xdr:nvSpPr>
        <xdr:cNvPr id="631" name="n_2mainValue【児童館】&#10;有形固定資産減価償却率">
          <a:extLst>
            <a:ext uri="{FF2B5EF4-FFF2-40B4-BE49-F238E27FC236}">
              <a16:creationId xmlns:a16="http://schemas.microsoft.com/office/drawing/2014/main" id="{00000000-0008-0000-0E00-000077020000}"/>
            </a:ext>
          </a:extLst>
        </xdr:cNvPr>
        <xdr:cNvSpPr txBox="1"/>
      </xdr:nvSpPr>
      <xdr:spPr>
        <a:xfrm>
          <a:off x="14389744" y="13654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114316</xdr:rowOff>
    </xdr:from>
    <xdr:ext cx="405111" cy="259045"/>
    <xdr:sp macro="" textlink="">
      <xdr:nvSpPr>
        <xdr:cNvPr id="632" name="n_3mainValue【児童館】&#10;有形固定資産減価償却率">
          <a:extLst>
            <a:ext uri="{FF2B5EF4-FFF2-40B4-BE49-F238E27FC236}">
              <a16:creationId xmlns:a16="http://schemas.microsoft.com/office/drawing/2014/main" id="{00000000-0008-0000-0E00-000078020000}"/>
            </a:ext>
          </a:extLst>
        </xdr:cNvPr>
        <xdr:cNvSpPr txBox="1"/>
      </xdr:nvSpPr>
      <xdr:spPr>
        <a:xfrm>
          <a:off x="13500744" y="14001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33" name="正方形/長方形 632">
          <a:extLst>
            <a:ext uri="{FF2B5EF4-FFF2-40B4-BE49-F238E27FC236}">
              <a16:creationId xmlns:a16="http://schemas.microsoft.com/office/drawing/2014/main" id="{00000000-0008-0000-0E00-000079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4" name="正方形/長方形 633">
          <a:extLst>
            <a:ext uri="{FF2B5EF4-FFF2-40B4-BE49-F238E27FC236}">
              <a16:creationId xmlns:a16="http://schemas.microsoft.com/office/drawing/2014/main" id="{00000000-0008-0000-0E00-00007A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5" name="正方形/長方形 634">
          <a:extLst>
            <a:ext uri="{FF2B5EF4-FFF2-40B4-BE49-F238E27FC236}">
              <a16:creationId xmlns:a16="http://schemas.microsoft.com/office/drawing/2014/main" id="{00000000-0008-0000-0E00-00007B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6" name="正方形/長方形 635">
          <a:extLst>
            <a:ext uri="{FF2B5EF4-FFF2-40B4-BE49-F238E27FC236}">
              <a16:creationId xmlns:a16="http://schemas.microsoft.com/office/drawing/2014/main" id="{00000000-0008-0000-0E00-00007C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7" name="正方形/長方形 636">
          <a:extLst>
            <a:ext uri="{FF2B5EF4-FFF2-40B4-BE49-F238E27FC236}">
              <a16:creationId xmlns:a16="http://schemas.microsoft.com/office/drawing/2014/main" id="{00000000-0008-0000-0E00-00007D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8" name="正方形/長方形 637">
          <a:extLst>
            <a:ext uri="{FF2B5EF4-FFF2-40B4-BE49-F238E27FC236}">
              <a16:creationId xmlns:a16="http://schemas.microsoft.com/office/drawing/2014/main" id="{00000000-0008-0000-0E00-00007E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9" name="正方形/長方形 638">
          <a:extLst>
            <a:ext uri="{FF2B5EF4-FFF2-40B4-BE49-F238E27FC236}">
              <a16:creationId xmlns:a16="http://schemas.microsoft.com/office/drawing/2014/main" id="{00000000-0008-0000-0E00-00007F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0" name="正方形/長方形 639">
          <a:extLst>
            <a:ext uri="{FF2B5EF4-FFF2-40B4-BE49-F238E27FC236}">
              <a16:creationId xmlns:a16="http://schemas.microsoft.com/office/drawing/2014/main" id="{00000000-0008-0000-0E00-000080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41" name="テキスト ボックス 640">
          <a:extLst>
            <a:ext uri="{FF2B5EF4-FFF2-40B4-BE49-F238E27FC236}">
              <a16:creationId xmlns:a16="http://schemas.microsoft.com/office/drawing/2014/main" id="{00000000-0008-0000-0E00-000081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2" name="直線コネクタ 641">
          <a:extLst>
            <a:ext uri="{FF2B5EF4-FFF2-40B4-BE49-F238E27FC236}">
              <a16:creationId xmlns:a16="http://schemas.microsoft.com/office/drawing/2014/main" id="{00000000-0008-0000-0E00-000082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43" name="直線コネクタ 642">
          <a:extLst>
            <a:ext uri="{FF2B5EF4-FFF2-40B4-BE49-F238E27FC236}">
              <a16:creationId xmlns:a16="http://schemas.microsoft.com/office/drawing/2014/main" id="{00000000-0008-0000-0E00-000083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44" name="テキスト ボックス 643">
          <a:extLst>
            <a:ext uri="{FF2B5EF4-FFF2-40B4-BE49-F238E27FC236}">
              <a16:creationId xmlns:a16="http://schemas.microsoft.com/office/drawing/2014/main" id="{00000000-0008-0000-0E00-000084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45" name="直線コネクタ 644">
          <a:extLst>
            <a:ext uri="{FF2B5EF4-FFF2-40B4-BE49-F238E27FC236}">
              <a16:creationId xmlns:a16="http://schemas.microsoft.com/office/drawing/2014/main" id="{00000000-0008-0000-0E00-000085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46" name="テキスト ボックス 645">
          <a:extLst>
            <a:ext uri="{FF2B5EF4-FFF2-40B4-BE49-F238E27FC236}">
              <a16:creationId xmlns:a16="http://schemas.microsoft.com/office/drawing/2014/main" id="{00000000-0008-0000-0E00-000086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47" name="直線コネクタ 646">
          <a:extLst>
            <a:ext uri="{FF2B5EF4-FFF2-40B4-BE49-F238E27FC236}">
              <a16:creationId xmlns:a16="http://schemas.microsoft.com/office/drawing/2014/main" id="{00000000-0008-0000-0E00-000087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48" name="テキスト ボックス 647">
          <a:extLst>
            <a:ext uri="{FF2B5EF4-FFF2-40B4-BE49-F238E27FC236}">
              <a16:creationId xmlns:a16="http://schemas.microsoft.com/office/drawing/2014/main" id="{00000000-0008-0000-0E00-000088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49" name="直線コネクタ 648">
          <a:extLst>
            <a:ext uri="{FF2B5EF4-FFF2-40B4-BE49-F238E27FC236}">
              <a16:creationId xmlns:a16="http://schemas.microsoft.com/office/drawing/2014/main" id="{00000000-0008-0000-0E00-000089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50" name="テキスト ボックス 649">
          <a:extLst>
            <a:ext uri="{FF2B5EF4-FFF2-40B4-BE49-F238E27FC236}">
              <a16:creationId xmlns:a16="http://schemas.microsoft.com/office/drawing/2014/main" id="{00000000-0008-0000-0E00-00008A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51" name="直線コネクタ 650">
          <a:extLst>
            <a:ext uri="{FF2B5EF4-FFF2-40B4-BE49-F238E27FC236}">
              <a16:creationId xmlns:a16="http://schemas.microsoft.com/office/drawing/2014/main" id="{00000000-0008-0000-0E00-00008B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52" name="テキスト ボックス 651">
          <a:extLst>
            <a:ext uri="{FF2B5EF4-FFF2-40B4-BE49-F238E27FC236}">
              <a16:creationId xmlns:a16="http://schemas.microsoft.com/office/drawing/2014/main" id="{00000000-0008-0000-0E00-00008C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3" name="直線コネクタ 652">
          <a:extLst>
            <a:ext uri="{FF2B5EF4-FFF2-40B4-BE49-F238E27FC236}">
              <a16:creationId xmlns:a16="http://schemas.microsoft.com/office/drawing/2014/main" id="{00000000-0008-0000-0E00-00008D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4" name="テキスト ボックス 653">
          <a:extLst>
            <a:ext uri="{FF2B5EF4-FFF2-40B4-BE49-F238E27FC236}">
              <a16:creationId xmlns:a16="http://schemas.microsoft.com/office/drawing/2014/main" id="{00000000-0008-0000-0E00-00008E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5" name="【児童館】&#10;一人当たり面積グラフ枠">
          <a:extLst>
            <a:ext uri="{FF2B5EF4-FFF2-40B4-BE49-F238E27FC236}">
              <a16:creationId xmlns:a16="http://schemas.microsoft.com/office/drawing/2014/main" id="{00000000-0008-0000-0E00-00008F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110489</xdr:rowOff>
    </xdr:from>
    <xdr:to>
      <xdr:col>116</xdr:col>
      <xdr:colOff>62864</xdr:colOff>
      <xdr:row>85</xdr:row>
      <xdr:rowOff>129539</xdr:rowOff>
    </xdr:to>
    <xdr:cxnSp macro="">
      <xdr:nvCxnSpPr>
        <xdr:cNvPr id="656" name="直線コネクタ 655">
          <a:extLst>
            <a:ext uri="{FF2B5EF4-FFF2-40B4-BE49-F238E27FC236}">
              <a16:creationId xmlns:a16="http://schemas.microsoft.com/office/drawing/2014/main" id="{00000000-0008-0000-0E00-000090020000}"/>
            </a:ext>
          </a:extLst>
        </xdr:cNvPr>
        <xdr:cNvCxnSpPr/>
      </xdr:nvCxnSpPr>
      <xdr:spPr>
        <a:xfrm flipV="1">
          <a:off x="22160864" y="13483589"/>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133366</xdr:rowOff>
    </xdr:from>
    <xdr:ext cx="469744" cy="259045"/>
    <xdr:sp macro="" textlink="">
      <xdr:nvSpPr>
        <xdr:cNvPr id="657" name="【児童館】&#10;一人当たり面積最小値テキスト">
          <a:extLst>
            <a:ext uri="{FF2B5EF4-FFF2-40B4-BE49-F238E27FC236}">
              <a16:creationId xmlns:a16="http://schemas.microsoft.com/office/drawing/2014/main" id="{00000000-0008-0000-0E00-000091020000}"/>
            </a:ext>
          </a:extLst>
        </xdr:cNvPr>
        <xdr:cNvSpPr txBox="1"/>
      </xdr:nvSpPr>
      <xdr:spPr>
        <a:xfrm>
          <a:off x="22199600" y="1470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129539</xdr:rowOff>
    </xdr:from>
    <xdr:to>
      <xdr:col>116</xdr:col>
      <xdr:colOff>152400</xdr:colOff>
      <xdr:row>85</xdr:row>
      <xdr:rowOff>129539</xdr:rowOff>
    </xdr:to>
    <xdr:cxnSp macro="">
      <xdr:nvCxnSpPr>
        <xdr:cNvPr id="658" name="直線コネクタ 657">
          <a:extLst>
            <a:ext uri="{FF2B5EF4-FFF2-40B4-BE49-F238E27FC236}">
              <a16:creationId xmlns:a16="http://schemas.microsoft.com/office/drawing/2014/main" id="{00000000-0008-0000-0E00-000092020000}"/>
            </a:ext>
          </a:extLst>
        </xdr:cNvPr>
        <xdr:cNvCxnSpPr/>
      </xdr:nvCxnSpPr>
      <xdr:spPr>
        <a:xfrm>
          <a:off x="22072600" y="1470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57166</xdr:rowOff>
    </xdr:from>
    <xdr:ext cx="469744" cy="259045"/>
    <xdr:sp macro="" textlink="">
      <xdr:nvSpPr>
        <xdr:cNvPr id="659" name="【児童館】&#10;一人当たり面積最大値テキスト">
          <a:extLst>
            <a:ext uri="{FF2B5EF4-FFF2-40B4-BE49-F238E27FC236}">
              <a16:creationId xmlns:a16="http://schemas.microsoft.com/office/drawing/2014/main" id="{00000000-0008-0000-0E00-000093020000}"/>
            </a:ext>
          </a:extLst>
        </xdr:cNvPr>
        <xdr:cNvSpPr txBox="1"/>
      </xdr:nvSpPr>
      <xdr:spPr>
        <a:xfrm>
          <a:off x="22199600" y="13258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110489</xdr:rowOff>
    </xdr:from>
    <xdr:to>
      <xdr:col>116</xdr:col>
      <xdr:colOff>152400</xdr:colOff>
      <xdr:row>78</xdr:row>
      <xdr:rowOff>110489</xdr:rowOff>
    </xdr:to>
    <xdr:cxnSp macro="">
      <xdr:nvCxnSpPr>
        <xdr:cNvPr id="660" name="直線コネクタ 659">
          <a:extLst>
            <a:ext uri="{FF2B5EF4-FFF2-40B4-BE49-F238E27FC236}">
              <a16:creationId xmlns:a16="http://schemas.microsoft.com/office/drawing/2014/main" id="{00000000-0008-0000-0E00-000094020000}"/>
            </a:ext>
          </a:extLst>
        </xdr:cNvPr>
        <xdr:cNvCxnSpPr/>
      </xdr:nvCxnSpPr>
      <xdr:spPr>
        <a:xfrm>
          <a:off x="22072600" y="1348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97807</xdr:rowOff>
    </xdr:from>
    <xdr:ext cx="469744" cy="259045"/>
    <xdr:sp macro="" textlink="">
      <xdr:nvSpPr>
        <xdr:cNvPr id="661" name="【児童館】&#10;一人当たり面積平均値テキスト">
          <a:extLst>
            <a:ext uri="{FF2B5EF4-FFF2-40B4-BE49-F238E27FC236}">
              <a16:creationId xmlns:a16="http://schemas.microsoft.com/office/drawing/2014/main" id="{00000000-0008-0000-0E00-000095020000}"/>
            </a:ext>
          </a:extLst>
        </xdr:cNvPr>
        <xdr:cNvSpPr txBox="1"/>
      </xdr:nvSpPr>
      <xdr:spPr>
        <a:xfrm>
          <a:off x="22199600" y="14156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74930</xdr:rowOff>
    </xdr:from>
    <xdr:to>
      <xdr:col>116</xdr:col>
      <xdr:colOff>114300</xdr:colOff>
      <xdr:row>84</xdr:row>
      <xdr:rowOff>5080</xdr:rowOff>
    </xdr:to>
    <xdr:sp macro="" textlink="">
      <xdr:nvSpPr>
        <xdr:cNvPr id="662" name="フローチャート: 判断 661">
          <a:extLst>
            <a:ext uri="{FF2B5EF4-FFF2-40B4-BE49-F238E27FC236}">
              <a16:creationId xmlns:a16="http://schemas.microsoft.com/office/drawing/2014/main" id="{00000000-0008-0000-0E00-000096020000}"/>
            </a:ext>
          </a:extLst>
        </xdr:cNvPr>
        <xdr:cNvSpPr/>
      </xdr:nvSpPr>
      <xdr:spPr>
        <a:xfrm>
          <a:off x="221107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74930</xdr:rowOff>
    </xdr:from>
    <xdr:to>
      <xdr:col>112</xdr:col>
      <xdr:colOff>38100</xdr:colOff>
      <xdr:row>84</xdr:row>
      <xdr:rowOff>5080</xdr:rowOff>
    </xdr:to>
    <xdr:sp macro="" textlink="">
      <xdr:nvSpPr>
        <xdr:cNvPr id="663" name="フローチャート: 判断 662">
          <a:extLst>
            <a:ext uri="{FF2B5EF4-FFF2-40B4-BE49-F238E27FC236}">
              <a16:creationId xmlns:a16="http://schemas.microsoft.com/office/drawing/2014/main" id="{00000000-0008-0000-0E00-000097020000}"/>
            </a:ext>
          </a:extLst>
        </xdr:cNvPr>
        <xdr:cNvSpPr/>
      </xdr:nvSpPr>
      <xdr:spPr>
        <a:xfrm>
          <a:off x="212725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63500</xdr:rowOff>
    </xdr:from>
    <xdr:to>
      <xdr:col>107</xdr:col>
      <xdr:colOff>101600</xdr:colOff>
      <xdr:row>83</xdr:row>
      <xdr:rowOff>165100</xdr:rowOff>
    </xdr:to>
    <xdr:sp macro="" textlink="">
      <xdr:nvSpPr>
        <xdr:cNvPr id="664" name="フローチャート: 判断 663">
          <a:extLst>
            <a:ext uri="{FF2B5EF4-FFF2-40B4-BE49-F238E27FC236}">
              <a16:creationId xmlns:a16="http://schemas.microsoft.com/office/drawing/2014/main" id="{00000000-0008-0000-0E00-000098020000}"/>
            </a:ext>
          </a:extLst>
        </xdr:cNvPr>
        <xdr:cNvSpPr/>
      </xdr:nvSpPr>
      <xdr:spPr>
        <a:xfrm>
          <a:off x="20383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67311</xdr:rowOff>
    </xdr:from>
    <xdr:to>
      <xdr:col>102</xdr:col>
      <xdr:colOff>165100</xdr:colOff>
      <xdr:row>83</xdr:row>
      <xdr:rowOff>168911</xdr:rowOff>
    </xdr:to>
    <xdr:sp macro="" textlink="">
      <xdr:nvSpPr>
        <xdr:cNvPr id="665" name="フローチャート: 判断 664">
          <a:extLst>
            <a:ext uri="{FF2B5EF4-FFF2-40B4-BE49-F238E27FC236}">
              <a16:creationId xmlns:a16="http://schemas.microsoft.com/office/drawing/2014/main" id="{00000000-0008-0000-0E00-000099020000}"/>
            </a:ext>
          </a:extLst>
        </xdr:cNvPr>
        <xdr:cNvSpPr/>
      </xdr:nvSpPr>
      <xdr:spPr>
        <a:xfrm>
          <a:off x="19494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00000000-0008-0000-0E00-00009A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7" name="テキスト ボックス 666">
          <a:extLst>
            <a:ext uri="{FF2B5EF4-FFF2-40B4-BE49-F238E27FC236}">
              <a16:creationId xmlns:a16="http://schemas.microsoft.com/office/drawing/2014/main" id="{00000000-0008-0000-0E00-00009B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8" name="テキスト ボックス 667">
          <a:extLst>
            <a:ext uri="{FF2B5EF4-FFF2-40B4-BE49-F238E27FC236}">
              <a16:creationId xmlns:a16="http://schemas.microsoft.com/office/drawing/2014/main" id="{00000000-0008-0000-0E00-00009C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9" name="テキスト ボックス 668">
          <a:extLst>
            <a:ext uri="{FF2B5EF4-FFF2-40B4-BE49-F238E27FC236}">
              <a16:creationId xmlns:a16="http://schemas.microsoft.com/office/drawing/2014/main" id="{00000000-0008-0000-0E00-00009D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70" name="テキスト ボックス 669">
          <a:extLst>
            <a:ext uri="{FF2B5EF4-FFF2-40B4-BE49-F238E27FC236}">
              <a16:creationId xmlns:a16="http://schemas.microsoft.com/office/drawing/2014/main" id="{00000000-0008-0000-0E00-00009E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78739</xdr:rowOff>
    </xdr:from>
    <xdr:to>
      <xdr:col>116</xdr:col>
      <xdr:colOff>114300</xdr:colOff>
      <xdr:row>86</xdr:row>
      <xdr:rowOff>8889</xdr:rowOff>
    </xdr:to>
    <xdr:sp macro="" textlink="">
      <xdr:nvSpPr>
        <xdr:cNvPr id="671" name="楕円 670">
          <a:extLst>
            <a:ext uri="{FF2B5EF4-FFF2-40B4-BE49-F238E27FC236}">
              <a16:creationId xmlns:a16="http://schemas.microsoft.com/office/drawing/2014/main" id="{00000000-0008-0000-0E00-00009F020000}"/>
            </a:ext>
          </a:extLst>
        </xdr:cNvPr>
        <xdr:cNvSpPr/>
      </xdr:nvSpPr>
      <xdr:spPr>
        <a:xfrm>
          <a:off x="22110700" y="1465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165116</xdr:rowOff>
    </xdr:from>
    <xdr:ext cx="469744" cy="259045"/>
    <xdr:sp macro="" textlink="">
      <xdr:nvSpPr>
        <xdr:cNvPr id="672" name="【児童館】&#10;一人当たり面積該当値テキスト">
          <a:extLst>
            <a:ext uri="{FF2B5EF4-FFF2-40B4-BE49-F238E27FC236}">
              <a16:creationId xmlns:a16="http://schemas.microsoft.com/office/drawing/2014/main" id="{00000000-0008-0000-0E00-0000A0020000}"/>
            </a:ext>
          </a:extLst>
        </xdr:cNvPr>
        <xdr:cNvSpPr txBox="1"/>
      </xdr:nvSpPr>
      <xdr:spPr>
        <a:xfrm>
          <a:off x="22199600" y="14566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82550</xdr:rowOff>
    </xdr:from>
    <xdr:to>
      <xdr:col>112</xdr:col>
      <xdr:colOff>38100</xdr:colOff>
      <xdr:row>86</xdr:row>
      <xdr:rowOff>12700</xdr:rowOff>
    </xdr:to>
    <xdr:sp macro="" textlink="">
      <xdr:nvSpPr>
        <xdr:cNvPr id="673" name="楕円 672">
          <a:extLst>
            <a:ext uri="{FF2B5EF4-FFF2-40B4-BE49-F238E27FC236}">
              <a16:creationId xmlns:a16="http://schemas.microsoft.com/office/drawing/2014/main" id="{00000000-0008-0000-0E00-0000A1020000}"/>
            </a:ext>
          </a:extLst>
        </xdr:cNvPr>
        <xdr:cNvSpPr/>
      </xdr:nvSpPr>
      <xdr:spPr>
        <a:xfrm>
          <a:off x="21272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129539</xdr:rowOff>
    </xdr:from>
    <xdr:to>
      <xdr:col>116</xdr:col>
      <xdr:colOff>63500</xdr:colOff>
      <xdr:row>85</xdr:row>
      <xdr:rowOff>133350</xdr:rowOff>
    </xdr:to>
    <xdr:cxnSp macro="">
      <xdr:nvCxnSpPr>
        <xdr:cNvPr id="674" name="直線コネクタ 673">
          <a:extLst>
            <a:ext uri="{FF2B5EF4-FFF2-40B4-BE49-F238E27FC236}">
              <a16:creationId xmlns:a16="http://schemas.microsoft.com/office/drawing/2014/main" id="{00000000-0008-0000-0E00-0000A2020000}"/>
            </a:ext>
          </a:extLst>
        </xdr:cNvPr>
        <xdr:cNvCxnSpPr/>
      </xdr:nvCxnSpPr>
      <xdr:spPr>
        <a:xfrm flipV="1">
          <a:off x="21323300" y="14702789"/>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86361</xdr:rowOff>
    </xdr:from>
    <xdr:to>
      <xdr:col>107</xdr:col>
      <xdr:colOff>101600</xdr:colOff>
      <xdr:row>86</xdr:row>
      <xdr:rowOff>16511</xdr:rowOff>
    </xdr:to>
    <xdr:sp macro="" textlink="">
      <xdr:nvSpPr>
        <xdr:cNvPr id="675" name="楕円 674">
          <a:extLst>
            <a:ext uri="{FF2B5EF4-FFF2-40B4-BE49-F238E27FC236}">
              <a16:creationId xmlns:a16="http://schemas.microsoft.com/office/drawing/2014/main" id="{00000000-0008-0000-0E00-0000A3020000}"/>
            </a:ext>
          </a:extLst>
        </xdr:cNvPr>
        <xdr:cNvSpPr/>
      </xdr:nvSpPr>
      <xdr:spPr>
        <a:xfrm>
          <a:off x="20383500" y="1465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133350</xdr:rowOff>
    </xdr:from>
    <xdr:to>
      <xdr:col>111</xdr:col>
      <xdr:colOff>177800</xdr:colOff>
      <xdr:row>85</xdr:row>
      <xdr:rowOff>137161</xdr:rowOff>
    </xdr:to>
    <xdr:cxnSp macro="">
      <xdr:nvCxnSpPr>
        <xdr:cNvPr id="676" name="直線コネクタ 675">
          <a:extLst>
            <a:ext uri="{FF2B5EF4-FFF2-40B4-BE49-F238E27FC236}">
              <a16:creationId xmlns:a16="http://schemas.microsoft.com/office/drawing/2014/main" id="{00000000-0008-0000-0E00-0000A4020000}"/>
            </a:ext>
          </a:extLst>
        </xdr:cNvPr>
        <xdr:cNvCxnSpPr/>
      </xdr:nvCxnSpPr>
      <xdr:spPr>
        <a:xfrm flipV="1">
          <a:off x="20434300" y="147066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97789</xdr:rowOff>
    </xdr:from>
    <xdr:to>
      <xdr:col>102</xdr:col>
      <xdr:colOff>165100</xdr:colOff>
      <xdr:row>86</xdr:row>
      <xdr:rowOff>27939</xdr:rowOff>
    </xdr:to>
    <xdr:sp macro="" textlink="">
      <xdr:nvSpPr>
        <xdr:cNvPr id="677" name="楕円 676">
          <a:extLst>
            <a:ext uri="{FF2B5EF4-FFF2-40B4-BE49-F238E27FC236}">
              <a16:creationId xmlns:a16="http://schemas.microsoft.com/office/drawing/2014/main" id="{00000000-0008-0000-0E00-0000A5020000}"/>
            </a:ext>
          </a:extLst>
        </xdr:cNvPr>
        <xdr:cNvSpPr/>
      </xdr:nvSpPr>
      <xdr:spPr>
        <a:xfrm>
          <a:off x="19494500" y="1467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137161</xdr:rowOff>
    </xdr:from>
    <xdr:to>
      <xdr:col>107</xdr:col>
      <xdr:colOff>50800</xdr:colOff>
      <xdr:row>85</xdr:row>
      <xdr:rowOff>148589</xdr:rowOff>
    </xdr:to>
    <xdr:cxnSp macro="">
      <xdr:nvCxnSpPr>
        <xdr:cNvPr id="678" name="直線コネクタ 677">
          <a:extLst>
            <a:ext uri="{FF2B5EF4-FFF2-40B4-BE49-F238E27FC236}">
              <a16:creationId xmlns:a16="http://schemas.microsoft.com/office/drawing/2014/main" id="{00000000-0008-0000-0E00-0000A6020000}"/>
            </a:ext>
          </a:extLst>
        </xdr:cNvPr>
        <xdr:cNvCxnSpPr/>
      </xdr:nvCxnSpPr>
      <xdr:spPr>
        <a:xfrm flipV="1">
          <a:off x="19545300" y="1471041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21607</xdr:rowOff>
    </xdr:from>
    <xdr:ext cx="469744" cy="259045"/>
    <xdr:sp macro="" textlink="">
      <xdr:nvSpPr>
        <xdr:cNvPr id="679" name="n_1aveValue【児童館】&#10;一人当たり面積">
          <a:extLst>
            <a:ext uri="{FF2B5EF4-FFF2-40B4-BE49-F238E27FC236}">
              <a16:creationId xmlns:a16="http://schemas.microsoft.com/office/drawing/2014/main" id="{00000000-0008-0000-0E00-0000A7020000}"/>
            </a:ext>
          </a:extLst>
        </xdr:cNvPr>
        <xdr:cNvSpPr txBox="1"/>
      </xdr:nvSpPr>
      <xdr:spPr>
        <a:xfrm>
          <a:off x="21075727" y="1408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10177</xdr:rowOff>
    </xdr:from>
    <xdr:ext cx="469744" cy="259045"/>
    <xdr:sp macro="" textlink="">
      <xdr:nvSpPr>
        <xdr:cNvPr id="680" name="n_2aveValue【児童館】&#10;一人当たり面積">
          <a:extLst>
            <a:ext uri="{FF2B5EF4-FFF2-40B4-BE49-F238E27FC236}">
              <a16:creationId xmlns:a16="http://schemas.microsoft.com/office/drawing/2014/main" id="{00000000-0008-0000-0E00-0000A8020000}"/>
            </a:ext>
          </a:extLst>
        </xdr:cNvPr>
        <xdr:cNvSpPr txBox="1"/>
      </xdr:nvSpPr>
      <xdr:spPr>
        <a:xfrm>
          <a:off x="201994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13988</xdr:rowOff>
    </xdr:from>
    <xdr:ext cx="469744" cy="259045"/>
    <xdr:sp macro="" textlink="">
      <xdr:nvSpPr>
        <xdr:cNvPr id="681" name="n_3aveValue【児童館】&#10;一人当たり面積">
          <a:extLst>
            <a:ext uri="{FF2B5EF4-FFF2-40B4-BE49-F238E27FC236}">
              <a16:creationId xmlns:a16="http://schemas.microsoft.com/office/drawing/2014/main" id="{00000000-0008-0000-0E00-0000A9020000}"/>
            </a:ext>
          </a:extLst>
        </xdr:cNvPr>
        <xdr:cNvSpPr txBox="1"/>
      </xdr:nvSpPr>
      <xdr:spPr>
        <a:xfrm>
          <a:off x="19310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3827</xdr:rowOff>
    </xdr:from>
    <xdr:ext cx="469744" cy="259045"/>
    <xdr:sp macro="" textlink="">
      <xdr:nvSpPr>
        <xdr:cNvPr id="682" name="n_1mainValue【児童館】&#10;一人当たり面積">
          <a:extLst>
            <a:ext uri="{FF2B5EF4-FFF2-40B4-BE49-F238E27FC236}">
              <a16:creationId xmlns:a16="http://schemas.microsoft.com/office/drawing/2014/main" id="{00000000-0008-0000-0E00-0000AA020000}"/>
            </a:ext>
          </a:extLst>
        </xdr:cNvPr>
        <xdr:cNvSpPr txBox="1"/>
      </xdr:nvSpPr>
      <xdr:spPr>
        <a:xfrm>
          <a:off x="210757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7638</xdr:rowOff>
    </xdr:from>
    <xdr:ext cx="469744" cy="259045"/>
    <xdr:sp macro="" textlink="">
      <xdr:nvSpPr>
        <xdr:cNvPr id="683" name="n_2mainValue【児童館】&#10;一人当たり面積">
          <a:extLst>
            <a:ext uri="{FF2B5EF4-FFF2-40B4-BE49-F238E27FC236}">
              <a16:creationId xmlns:a16="http://schemas.microsoft.com/office/drawing/2014/main" id="{00000000-0008-0000-0E00-0000AB020000}"/>
            </a:ext>
          </a:extLst>
        </xdr:cNvPr>
        <xdr:cNvSpPr txBox="1"/>
      </xdr:nvSpPr>
      <xdr:spPr>
        <a:xfrm>
          <a:off x="20199427" y="1475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19066</xdr:rowOff>
    </xdr:from>
    <xdr:ext cx="469744" cy="259045"/>
    <xdr:sp macro="" textlink="">
      <xdr:nvSpPr>
        <xdr:cNvPr id="684" name="n_3mainValue【児童館】&#10;一人当たり面積">
          <a:extLst>
            <a:ext uri="{FF2B5EF4-FFF2-40B4-BE49-F238E27FC236}">
              <a16:creationId xmlns:a16="http://schemas.microsoft.com/office/drawing/2014/main" id="{00000000-0008-0000-0E00-0000AC020000}"/>
            </a:ext>
          </a:extLst>
        </xdr:cNvPr>
        <xdr:cNvSpPr txBox="1"/>
      </xdr:nvSpPr>
      <xdr:spPr>
        <a:xfrm>
          <a:off x="19310427" y="1476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5" name="正方形/長方形 684">
          <a:extLst>
            <a:ext uri="{FF2B5EF4-FFF2-40B4-BE49-F238E27FC236}">
              <a16:creationId xmlns:a16="http://schemas.microsoft.com/office/drawing/2014/main" id="{00000000-0008-0000-0E00-0000AD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6" name="正方形/長方形 685">
          <a:extLst>
            <a:ext uri="{FF2B5EF4-FFF2-40B4-BE49-F238E27FC236}">
              <a16:creationId xmlns:a16="http://schemas.microsoft.com/office/drawing/2014/main" id="{00000000-0008-0000-0E00-0000AE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7" name="正方形/長方形 686">
          <a:extLst>
            <a:ext uri="{FF2B5EF4-FFF2-40B4-BE49-F238E27FC236}">
              <a16:creationId xmlns:a16="http://schemas.microsoft.com/office/drawing/2014/main" id="{00000000-0008-0000-0E00-0000AF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8" name="正方形/長方形 687">
          <a:extLst>
            <a:ext uri="{FF2B5EF4-FFF2-40B4-BE49-F238E27FC236}">
              <a16:creationId xmlns:a16="http://schemas.microsoft.com/office/drawing/2014/main" id="{00000000-0008-0000-0E00-0000B0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9" name="正方形/長方形 688">
          <a:extLst>
            <a:ext uri="{FF2B5EF4-FFF2-40B4-BE49-F238E27FC236}">
              <a16:creationId xmlns:a16="http://schemas.microsoft.com/office/drawing/2014/main" id="{00000000-0008-0000-0E00-0000B1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0" name="正方形/長方形 689">
          <a:extLst>
            <a:ext uri="{FF2B5EF4-FFF2-40B4-BE49-F238E27FC236}">
              <a16:creationId xmlns:a16="http://schemas.microsoft.com/office/drawing/2014/main" id="{00000000-0008-0000-0E00-0000B2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1" name="正方形/長方形 690">
          <a:extLst>
            <a:ext uri="{FF2B5EF4-FFF2-40B4-BE49-F238E27FC236}">
              <a16:creationId xmlns:a16="http://schemas.microsoft.com/office/drawing/2014/main" id="{00000000-0008-0000-0E00-0000B3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2" name="正方形/長方形 691">
          <a:extLst>
            <a:ext uri="{FF2B5EF4-FFF2-40B4-BE49-F238E27FC236}">
              <a16:creationId xmlns:a16="http://schemas.microsoft.com/office/drawing/2014/main" id="{00000000-0008-0000-0E00-0000B4020000}"/>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93" name="正方形/長方形 692">
          <a:extLst>
            <a:ext uri="{FF2B5EF4-FFF2-40B4-BE49-F238E27FC236}">
              <a16:creationId xmlns:a16="http://schemas.microsoft.com/office/drawing/2014/main" id="{00000000-0008-0000-0E00-0000B5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4" name="正方形/長方形 693">
          <a:extLst>
            <a:ext uri="{FF2B5EF4-FFF2-40B4-BE49-F238E27FC236}">
              <a16:creationId xmlns:a16="http://schemas.microsoft.com/office/drawing/2014/main" id="{00000000-0008-0000-0E00-0000B6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5" name="正方形/長方形 694">
          <a:extLst>
            <a:ext uri="{FF2B5EF4-FFF2-40B4-BE49-F238E27FC236}">
              <a16:creationId xmlns:a16="http://schemas.microsoft.com/office/drawing/2014/main" id="{00000000-0008-0000-0E00-0000B7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6" name="正方形/長方形 695">
          <a:extLst>
            <a:ext uri="{FF2B5EF4-FFF2-40B4-BE49-F238E27FC236}">
              <a16:creationId xmlns:a16="http://schemas.microsoft.com/office/drawing/2014/main" id="{00000000-0008-0000-0E00-0000B8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7" name="正方形/長方形 696">
          <a:extLst>
            <a:ext uri="{FF2B5EF4-FFF2-40B4-BE49-F238E27FC236}">
              <a16:creationId xmlns:a16="http://schemas.microsoft.com/office/drawing/2014/main" id="{00000000-0008-0000-0E00-0000B9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8" name="正方形/長方形 697">
          <a:extLst>
            <a:ext uri="{FF2B5EF4-FFF2-40B4-BE49-F238E27FC236}">
              <a16:creationId xmlns:a16="http://schemas.microsoft.com/office/drawing/2014/main" id="{00000000-0008-0000-0E00-0000BA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9" name="正方形/長方形 698">
          <a:extLst>
            <a:ext uri="{FF2B5EF4-FFF2-40B4-BE49-F238E27FC236}">
              <a16:creationId xmlns:a16="http://schemas.microsoft.com/office/drawing/2014/main" id="{00000000-0008-0000-0E00-0000BB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0" name="正方形/長方形 699">
          <a:extLst>
            <a:ext uri="{FF2B5EF4-FFF2-40B4-BE49-F238E27FC236}">
              <a16:creationId xmlns:a16="http://schemas.microsoft.com/office/drawing/2014/main" id="{00000000-0008-0000-0E00-0000BC020000}"/>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01" name="正方形/長方形 700">
          <a:extLst>
            <a:ext uri="{FF2B5EF4-FFF2-40B4-BE49-F238E27FC236}">
              <a16:creationId xmlns:a16="http://schemas.microsoft.com/office/drawing/2014/main" id="{00000000-0008-0000-0E00-0000BD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2" name="正方形/長方形 701">
          <a:extLst>
            <a:ext uri="{FF2B5EF4-FFF2-40B4-BE49-F238E27FC236}">
              <a16:creationId xmlns:a16="http://schemas.microsoft.com/office/drawing/2014/main" id="{00000000-0008-0000-0E00-0000BE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3" name="テキスト ボックス 702">
          <a:extLst>
            <a:ext uri="{FF2B5EF4-FFF2-40B4-BE49-F238E27FC236}">
              <a16:creationId xmlns:a16="http://schemas.microsoft.com/office/drawing/2014/main" id="{00000000-0008-0000-0E00-0000BF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類似団体と比較して特に有形固定資産減価償却率が高くなっている施設は、道路、公営住宅、保育所であり、特に低くなっている施設は、学校施設である。</a:t>
          </a:r>
        </a:p>
        <a:p>
          <a:r>
            <a:rPr kumimoji="1" lang="ja-JP" altLang="en-US" sz="1300">
              <a:latin typeface="ＭＳ Ｐゴシック" panose="020B0600070205080204" pitchFamily="50" charset="-128"/>
              <a:ea typeface="ＭＳ Ｐゴシック" panose="020B0600070205080204" pitchFamily="50" charset="-128"/>
            </a:rPr>
            <a:t>道路については、順次修繕計画を策定し維持管理を行っているところである。公営住宅については、今後の需要も勘案しながら施設戸数も含め維持管理をしなければならないと考えている。保育所については、長寿命化に向け修繕を行っているところである。</a:t>
          </a: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鳥取県江府町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2,941
2,928
124.52
3,271,641
3,171,191
81,005
2,034,934
3,758,977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12.6
71.3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F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id="{00000000-0008-0000-0F00-000029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id="{00000000-0008-0000-0F00-00002A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id="{00000000-0008-0000-0F00-00002B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id="{00000000-0008-0000-0F00-00002C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id="{00000000-0008-0000-0F00-00002D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id="{00000000-0008-0000-0F00-00002E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id="{00000000-0008-0000-0F00-00002F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id="{00000000-0008-0000-0F00-000030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id="{00000000-0008-0000-0F00-000031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id="{00000000-0008-0000-0F00-000032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id="{00000000-0008-0000-0F00-000033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id="{00000000-0008-0000-0F00-000034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id="{00000000-0008-0000-0F00-000035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id="{00000000-0008-0000-0F00-000036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id="{00000000-0008-0000-0F00-000037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a:extLst>
            <a:ext uri="{FF2B5EF4-FFF2-40B4-BE49-F238E27FC236}">
              <a16:creationId xmlns:a16="http://schemas.microsoft.com/office/drawing/2014/main" id="{00000000-0008-0000-0F00-000038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a:extLst>
            <a:ext uri="{FF2B5EF4-FFF2-40B4-BE49-F238E27FC236}">
              <a16:creationId xmlns:a16="http://schemas.microsoft.com/office/drawing/2014/main" id="{00000000-0008-0000-0F00-000039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a:extLst>
            <a:ext uri="{FF2B5EF4-FFF2-40B4-BE49-F238E27FC236}">
              <a16:creationId xmlns:a16="http://schemas.microsoft.com/office/drawing/2014/main" id="{00000000-0008-0000-0F00-00003A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a:extLst>
            <a:ext uri="{FF2B5EF4-FFF2-40B4-BE49-F238E27FC236}">
              <a16:creationId xmlns:a16="http://schemas.microsoft.com/office/drawing/2014/main" id="{00000000-0008-0000-0F00-00003B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a:extLst>
            <a:ext uri="{FF2B5EF4-FFF2-40B4-BE49-F238E27FC236}">
              <a16:creationId xmlns:a16="http://schemas.microsoft.com/office/drawing/2014/main" id="{00000000-0008-0000-0F00-00003C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a:extLst>
            <a:ext uri="{FF2B5EF4-FFF2-40B4-BE49-F238E27FC236}">
              <a16:creationId xmlns:a16="http://schemas.microsoft.com/office/drawing/2014/main" id="{00000000-0008-0000-0F00-00003D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a:extLst>
            <a:ext uri="{FF2B5EF4-FFF2-40B4-BE49-F238E27FC236}">
              <a16:creationId xmlns:a16="http://schemas.microsoft.com/office/drawing/2014/main" id="{00000000-0008-0000-0F00-00003E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a:extLst>
            <a:ext uri="{FF2B5EF4-FFF2-40B4-BE49-F238E27FC236}">
              <a16:creationId xmlns:a16="http://schemas.microsoft.com/office/drawing/2014/main" id="{00000000-0008-0000-0F00-00003F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a:extLst>
            <a:ext uri="{FF2B5EF4-FFF2-40B4-BE49-F238E27FC236}">
              <a16:creationId xmlns:a16="http://schemas.microsoft.com/office/drawing/2014/main" id="{00000000-0008-0000-0F00-000040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a:extLst>
            <a:ext uri="{FF2B5EF4-FFF2-40B4-BE49-F238E27FC236}">
              <a16:creationId xmlns:a16="http://schemas.microsoft.com/office/drawing/2014/main" id="{00000000-0008-0000-0F00-000041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a:extLst>
            <a:ext uri="{FF2B5EF4-FFF2-40B4-BE49-F238E27FC236}">
              <a16:creationId xmlns:a16="http://schemas.microsoft.com/office/drawing/2014/main" id="{00000000-0008-0000-0F00-000042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a:extLst>
            <a:ext uri="{FF2B5EF4-FFF2-40B4-BE49-F238E27FC236}">
              <a16:creationId xmlns:a16="http://schemas.microsoft.com/office/drawing/2014/main" id="{00000000-0008-0000-0F00-000043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a:extLst>
            <a:ext uri="{FF2B5EF4-FFF2-40B4-BE49-F238E27FC236}">
              <a16:creationId xmlns:a16="http://schemas.microsoft.com/office/drawing/2014/main" id="{00000000-0008-0000-0F00-000044000000}"/>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a:extLst>
            <a:ext uri="{FF2B5EF4-FFF2-40B4-BE49-F238E27FC236}">
              <a16:creationId xmlns:a16="http://schemas.microsoft.com/office/drawing/2014/main" id="{00000000-0008-0000-0F00-000045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a:extLst>
            <a:ext uri="{FF2B5EF4-FFF2-40B4-BE49-F238E27FC236}">
              <a16:creationId xmlns:a16="http://schemas.microsoft.com/office/drawing/2014/main" id="{00000000-0008-0000-0F00-000047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74295</xdr:rowOff>
    </xdr:to>
    <xdr:cxnSp macro="">
      <xdr:nvCxnSpPr>
        <xdr:cNvPr id="72" name="直線コネクタ 71">
          <a:extLst>
            <a:ext uri="{FF2B5EF4-FFF2-40B4-BE49-F238E27FC236}">
              <a16:creationId xmlns:a16="http://schemas.microsoft.com/office/drawing/2014/main" id="{00000000-0008-0000-0F00-000048000000}"/>
            </a:ext>
          </a:extLst>
        </xdr:cNvPr>
        <xdr:cNvCxnSpPr/>
      </xdr:nvCxnSpPr>
      <xdr:spPr>
        <a:xfrm flipV="1">
          <a:off x="4634865" y="9525000"/>
          <a:ext cx="0" cy="152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78122</xdr:rowOff>
    </xdr:from>
    <xdr:ext cx="405111" cy="259045"/>
    <xdr:sp macro="" textlink="">
      <xdr:nvSpPr>
        <xdr:cNvPr id="73" name="【体育館・プール】&#10;有形固定資産減価償却率最小値テキスト">
          <a:extLst>
            <a:ext uri="{FF2B5EF4-FFF2-40B4-BE49-F238E27FC236}">
              <a16:creationId xmlns:a16="http://schemas.microsoft.com/office/drawing/2014/main" id="{00000000-0008-0000-0F00-000049000000}"/>
            </a:ext>
          </a:extLst>
        </xdr:cNvPr>
        <xdr:cNvSpPr txBox="1"/>
      </xdr:nvSpPr>
      <xdr:spPr>
        <a:xfrm>
          <a:off x="4673600" y="1105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74295</xdr:rowOff>
    </xdr:from>
    <xdr:to>
      <xdr:col>24</xdr:col>
      <xdr:colOff>152400</xdr:colOff>
      <xdr:row>64</xdr:row>
      <xdr:rowOff>74295</xdr:rowOff>
    </xdr:to>
    <xdr:cxnSp macro="">
      <xdr:nvCxnSpPr>
        <xdr:cNvPr id="74" name="直線コネクタ 73">
          <a:extLst>
            <a:ext uri="{FF2B5EF4-FFF2-40B4-BE49-F238E27FC236}">
              <a16:creationId xmlns:a16="http://schemas.microsoft.com/office/drawing/2014/main" id="{00000000-0008-0000-0F00-00004A000000}"/>
            </a:ext>
          </a:extLst>
        </xdr:cNvPr>
        <xdr:cNvCxnSpPr/>
      </xdr:nvCxnSpPr>
      <xdr:spPr>
        <a:xfrm>
          <a:off x="4546600" y="11047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a:extLst>
            <a:ext uri="{FF2B5EF4-FFF2-40B4-BE49-F238E27FC236}">
              <a16:creationId xmlns:a16="http://schemas.microsoft.com/office/drawing/2014/main" id="{00000000-0008-0000-0F00-00004B000000}"/>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a:extLst>
            <a:ext uri="{FF2B5EF4-FFF2-40B4-BE49-F238E27FC236}">
              <a16:creationId xmlns:a16="http://schemas.microsoft.com/office/drawing/2014/main" id="{00000000-0008-0000-0F00-00004C000000}"/>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170197</xdr:rowOff>
    </xdr:from>
    <xdr:ext cx="405111" cy="259045"/>
    <xdr:sp macro="" textlink="">
      <xdr:nvSpPr>
        <xdr:cNvPr id="77" name="【体育館・プール】&#10;有形固定資産減価償却率平均値テキスト">
          <a:extLst>
            <a:ext uri="{FF2B5EF4-FFF2-40B4-BE49-F238E27FC236}">
              <a16:creationId xmlns:a16="http://schemas.microsoft.com/office/drawing/2014/main" id="{00000000-0008-0000-0F00-00004D000000}"/>
            </a:ext>
          </a:extLst>
        </xdr:cNvPr>
        <xdr:cNvSpPr txBox="1"/>
      </xdr:nvSpPr>
      <xdr:spPr>
        <a:xfrm>
          <a:off x="4673600" y="9942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147320</xdr:rowOff>
    </xdr:from>
    <xdr:to>
      <xdr:col>24</xdr:col>
      <xdr:colOff>114300</xdr:colOff>
      <xdr:row>59</xdr:row>
      <xdr:rowOff>77470</xdr:rowOff>
    </xdr:to>
    <xdr:sp macro="" textlink="">
      <xdr:nvSpPr>
        <xdr:cNvPr id="78" name="フローチャート: 判断 77">
          <a:extLst>
            <a:ext uri="{FF2B5EF4-FFF2-40B4-BE49-F238E27FC236}">
              <a16:creationId xmlns:a16="http://schemas.microsoft.com/office/drawing/2014/main" id="{00000000-0008-0000-0F00-00004E000000}"/>
            </a:ext>
          </a:extLst>
        </xdr:cNvPr>
        <xdr:cNvSpPr/>
      </xdr:nvSpPr>
      <xdr:spPr>
        <a:xfrm>
          <a:off x="4584700" y="1009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8255</xdr:rowOff>
    </xdr:from>
    <xdr:to>
      <xdr:col>20</xdr:col>
      <xdr:colOff>38100</xdr:colOff>
      <xdr:row>59</xdr:row>
      <xdr:rowOff>109855</xdr:rowOff>
    </xdr:to>
    <xdr:sp macro="" textlink="">
      <xdr:nvSpPr>
        <xdr:cNvPr id="79" name="フローチャート: 判断 78">
          <a:extLst>
            <a:ext uri="{FF2B5EF4-FFF2-40B4-BE49-F238E27FC236}">
              <a16:creationId xmlns:a16="http://schemas.microsoft.com/office/drawing/2014/main" id="{00000000-0008-0000-0F00-00004F000000}"/>
            </a:ext>
          </a:extLst>
        </xdr:cNvPr>
        <xdr:cNvSpPr/>
      </xdr:nvSpPr>
      <xdr:spPr>
        <a:xfrm>
          <a:off x="3746500" y="101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126382</xdr:rowOff>
    </xdr:from>
    <xdr:ext cx="405111" cy="259045"/>
    <xdr:sp macro="" textlink="">
      <xdr:nvSpPr>
        <xdr:cNvPr id="80" name="n_1aveValue【体育館・プール】&#10;有形固定資産減価償却率">
          <a:extLst>
            <a:ext uri="{FF2B5EF4-FFF2-40B4-BE49-F238E27FC236}">
              <a16:creationId xmlns:a16="http://schemas.microsoft.com/office/drawing/2014/main" id="{00000000-0008-0000-0F00-000050000000}"/>
            </a:ext>
          </a:extLst>
        </xdr:cNvPr>
        <xdr:cNvSpPr txBox="1"/>
      </xdr:nvSpPr>
      <xdr:spPr>
        <a:xfrm>
          <a:off x="3582044" y="989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12065</xdr:rowOff>
    </xdr:from>
    <xdr:to>
      <xdr:col>15</xdr:col>
      <xdr:colOff>101600</xdr:colOff>
      <xdr:row>59</xdr:row>
      <xdr:rowOff>113665</xdr:rowOff>
    </xdr:to>
    <xdr:sp macro="" textlink="">
      <xdr:nvSpPr>
        <xdr:cNvPr id="81" name="フローチャート: 判断 80">
          <a:extLst>
            <a:ext uri="{FF2B5EF4-FFF2-40B4-BE49-F238E27FC236}">
              <a16:creationId xmlns:a16="http://schemas.microsoft.com/office/drawing/2014/main" id="{00000000-0008-0000-0F00-000051000000}"/>
            </a:ext>
          </a:extLst>
        </xdr:cNvPr>
        <xdr:cNvSpPr/>
      </xdr:nvSpPr>
      <xdr:spPr>
        <a:xfrm>
          <a:off x="2857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57</xdr:row>
      <xdr:rowOff>130192</xdr:rowOff>
    </xdr:from>
    <xdr:ext cx="405111" cy="259045"/>
    <xdr:sp macro="" textlink="">
      <xdr:nvSpPr>
        <xdr:cNvPr id="82" name="n_2aveValue【体育館・プール】&#10;有形固定資産減価償却率">
          <a:extLst>
            <a:ext uri="{FF2B5EF4-FFF2-40B4-BE49-F238E27FC236}">
              <a16:creationId xmlns:a16="http://schemas.microsoft.com/office/drawing/2014/main" id="{00000000-0008-0000-0F00-000052000000}"/>
            </a:ext>
          </a:extLst>
        </xdr:cNvPr>
        <xdr:cNvSpPr txBox="1"/>
      </xdr:nvSpPr>
      <xdr:spPr>
        <a:xfrm>
          <a:off x="2705744" y="990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29210</xdr:rowOff>
    </xdr:from>
    <xdr:to>
      <xdr:col>10</xdr:col>
      <xdr:colOff>165100</xdr:colOff>
      <xdr:row>59</xdr:row>
      <xdr:rowOff>130810</xdr:rowOff>
    </xdr:to>
    <xdr:sp macro="" textlink="">
      <xdr:nvSpPr>
        <xdr:cNvPr id="83" name="フローチャート: 判断 82">
          <a:extLst>
            <a:ext uri="{FF2B5EF4-FFF2-40B4-BE49-F238E27FC236}">
              <a16:creationId xmlns:a16="http://schemas.microsoft.com/office/drawing/2014/main" id="{00000000-0008-0000-0F00-000053000000}"/>
            </a:ext>
          </a:extLst>
        </xdr:cNvPr>
        <xdr:cNvSpPr/>
      </xdr:nvSpPr>
      <xdr:spPr>
        <a:xfrm>
          <a:off x="1968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57</xdr:row>
      <xdr:rowOff>147337</xdr:rowOff>
    </xdr:from>
    <xdr:ext cx="405111" cy="259045"/>
    <xdr:sp macro="" textlink="">
      <xdr:nvSpPr>
        <xdr:cNvPr id="84" name="n_3aveValue【体育館・プール】&#10;有形固定資産減価償却率">
          <a:extLst>
            <a:ext uri="{FF2B5EF4-FFF2-40B4-BE49-F238E27FC236}">
              <a16:creationId xmlns:a16="http://schemas.microsoft.com/office/drawing/2014/main" id="{00000000-0008-0000-0F00-000054000000}"/>
            </a:ext>
          </a:extLst>
        </xdr:cNvPr>
        <xdr:cNvSpPr txBox="1"/>
      </xdr:nvSpPr>
      <xdr:spPr>
        <a:xfrm>
          <a:off x="1816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0000000-0008-0000-0F00-000055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0000000-0008-0000-0F00-000056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0000000-0008-0000-0F00-000057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00000000-0008-0000-0F00-000058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00000000-0008-0000-0F00-000059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149225</xdr:rowOff>
    </xdr:from>
    <xdr:to>
      <xdr:col>24</xdr:col>
      <xdr:colOff>114300</xdr:colOff>
      <xdr:row>59</xdr:row>
      <xdr:rowOff>79375</xdr:rowOff>
    </xdr:to>
    <xdr:sp macro="" textlink="">
      <xdr:nvSpPr>
        <xdr:cNvPr id="90" name="楕円 89">
          <a:extLst>
            <a:ext uri="{FF2B5EF4-FFF2-40B4-BE49-F238E27FC236}">
              <a16:creationId xmlns:a16="http://schemas.microsoft.com/office/drawing/2014/main" id="{00000000-0008-0000-0F00-00005A000000}"/>
            </a:ext>
          </a:extLst>
        </xdr:cNvPr>
        <xdr:cNvSpPr/>
      </xdr:nvSpPr>
      <xdr:spPr>
        <a:xfrm>
          <a:off x="4584700" y="1009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127652</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00000000-0008-0000-0F00-00005B000000}"/>
            </a:ext>
          </a:extLst>
        </xdr:cNvPr>
        <xdr:cNvSpPr txBox="1"/>
      </xdr:nvSpPr>
      <xdr:spPr>
        <a:xfrm>
          <a:off x="4673600" y="10071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25400</xdr:rowOff>
    </xdr:from>
    <xdr:to>
      <xdr:col>20</xdr:col>
      <xdr:colOff>38100</xdr:colOff>
      <xdr:row>59</xdr:row>
      <xdr:rowOff>127000</xdr:rowOff>
    </xdr:to>
    <xdr:sp macro="" textlink="">
      <xdr:nvSpPr>
        <xdr:cNvPr id="92" name="楕円 91">
          <a:extLst>
            <a:ext uri="{FF2B5EF4-FFF2-40B4-BE49-F238E27FC236}">
              <a16:creationId xmlns:a16="http://schemas.microsoft.com/office/drawing/2014/main" id="{00000000-0008-0000-0F00-00005C000000}"/>
            </a:ext>
          </a:extLst>
        </xdr:cNvPr>
        <xdr:cNvSpPr/>
      </xdr:nvSpPr>
      <xdr:spPr>
        <a:xfrm>
          <a:off x="37465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28575</xdr:rowOff>
    </xdr:from>
    <xdr:to>
      <xdr:col>24</xdr:col>
      <xdr:colOff>63500</xdr:colOff>
      <xdr:row>59</xdr:row>
      <xdr:rowOff>76200</xdr:rowOff>
    </xdr:to>
    <xdr:cxnSp macro="">
      <xdr:nvCxnSpPr>
        <xdr:cNvPr id="93" name="直線コネクタ 92">
          <a:extLst>
            <a:ext uri="{FF2B5EF4-FFF2-40B4-BE49-F238E27FC236}">
              <a16:creationId xmlns:a16="http://schemas.microsoft.com/office/drawing/2014/main" id="{00000000-0008-0000-0F00-00005D000000}"/>
            </a:ext>
          </a:extLst>
        </xdr:cNvPr>
        <xdr:cNvCxnSpPr/>
      </xdr:nvCxnSpPr>
      <xdr:spPr>
        <a:xfrm flipV="1">
          <a:off x="3797300" y="1014412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73025</xdr:rowOff>
    </xdr:from>
    <xdr:to>
      <xdr:col>15</xdr:col>
      <xdr:colOff>101600</xdr:colOff>
      <xdr:row>60</xdr:row>
      <xdr:rowOff>3175</xdr:rowOff>
    </xdr:to>
    <xdr:sp macro="" textlink="">
      <xdr:nvSpPr>
        <xdr:cNvPr id="94" name="楕円 93">
          <a:extLst>
            <a:ext uri="{FF2B5EF4-FFF2-40B4-BE49-F238E27FC236}">
              <a16:creationId xmlns:a16="http://schemas.microsoft.com/office/drawing/2014/main" id="{00000000-0008-0000-0F00-00005E000000}"/>
            </a:ext>
          </a:extLst>
        </xdr:cNvPr>
        <xdr:cNvSpPr/>
      </xdr:nvSpPr>
      <xdr:spPr>
        <a:xfrm>
          <a:off x="2857500" y="1018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76200</xdr:rowOff>
    </xdr:from>
    <xdr:to>
      <xdr:col>19</xdr:col>
      <xdr:colOff>177800</xdr:colOff>
      <xdr:row>59</xdr:row>
      <xdr:rowOff>123825</xdr:rowOff>
    </xdr:to>
    <xdr:cxnSp macro="">
      <xdr:nvCxnSpPr>
        <xdr:cNvPr id="95" name="直線コネクタ 94">
          <a:extLst>
            <a:ext uri="{FF2B5EF4-FFF2-40B4-BE49-F238E27FC236}">
              <a16:creationId xmlns:a16="http://schemas.microsoft.com/office/drawing/2014/main" id="{00000000-0008-0000-0F00-00005F000000}"/>
            </a:ext>
          </a:extLst>
        </xdr:cNvPr>
        <xdr:cNvCxnSpPr/>
      </xdr:nvCxnSpPr>
      <xdr:spPr>
        <a:xfrm flipV="1">
          <a:off x="2908300" y="1019175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168275</xdr:rowOff>
    </xdr:from>
    <xdr:to>
      <xdr:col>10</xdr:col>
      <xdr:colOff>165100</xdr:colOff>
      <xdr:row>60</xdr:row>
      <xdr:rowOff>98425</xdr:rowOff>
    </xdr:to>
    <xdr:sp macro="" textlink="">
      <xdr:nvSpPr>
        <xdr:cNvPr id="96" name="楕円 95">
          <a:extLst>
            <a:ext uri="{FF2B5EF4-FFF2-40B4-BE49-F238E27FC236}">
              <a16:creationId xmlns:a16="http://schemas.microsoft.com/office/drawing/2014/main" id="{00000000-0008-0000-0F00-000060000000}"/>
            </a:ext>
          </a:extLst>
        </xdr:cNvPr>
        <xdr:cNvSpPr/>
      </xdr:nvSpPr>
      <xdr:spPr>
        <a:xfrm>
          <a:off x="1968500" y="1028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123825</xdr:rowOff>
    </xdr:from>
    <xdr:to>
      <xdr:col>15</xdr:col>
      <xdr:colOff>50800</xdr:colOff>
      <xdr:row>60</xdr:row>
      <xdr:rowOff>47625</xdr:rowOff>
    </xdr:to>
    <xdr:cxnSp macro="">
      <xdr:nvCxnSpPr>
        <xdr:cNvPr id="97" name="直線コネクタ 96">
          <a:extLst>
            <a:ext uri="{FF2B5EF4-FFF2-40B4-BE49-F238E27FC236}">
              <a16:creationId xmlns:a16="http://schemas.microsoft.com/office/drawing/2014/main" id="{00000000-0008-0000-0F00-000061000000}"/>
            </a:ext>
          </a:extLst>
        </xdr:cNvPr>
        <xdr:cNvCxnSpPr/>
      </xdr:nvCxnSpPr>
      <xdr:spPr>
        <a:xfrm flipV="1">
          <a:off x="2019300" y="10239375"/>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118127</xdr:rowOff>
    </xdr:from>
    <xdr:ext cx="405111" cy="259045"/>
    <xdr:sp macro="" textlink="">
      <xdr:nvSpPr>
        <xdr:cNvPr id="98" name="n_1mainValue【体育館・プール】&#10;有形固定資産減価償却率">
          <a:extLst>
            <a:ext uri="{FF2B5EF4-FFF2-40B4-BE49-F238E27FC236}">
              <a16:creationId xmlns:a16="http://schemas.microsoft.com/office/drawing/2014/main" id="{00000000-0008-0000-0F00-000062000000}"/>
            </a:ext>
          </a:extLst>
        </xdr:cNvPr>
        <xdr:cNvSpPr txBox="1"/>
      </xdr:nvSpPr>
      <xdr:spPr>
        <a:xfrm>
          <a:off x="3582044" y="1023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165752</xdr:rowOff>
    </xdr:from>
    <xdr:ext cx="405111" cy="259045"/>
    <xdr:sp macro="" textlink="">
      <xdr:nvSpPr>
        <xdr:cNvPr id="99" name="n_2mainValue【体育館・プール】&#10;有形固定資産減価償却率">
          <a:extLst>
            <a:ext uri="{FF2B5EF4-FFF2-40B4-BE49-F238E27FC236}">
              <a16:creationId xmlns:a16="http://schemas.microsoft.com/office/drawing/2014/main" id="{00000000-0008-0000-0F00-000063000000}"/>
            </a:ext>
          </a:extLst>
        </xdr:cNvPr>
        <xdr:cNvSpPr txBox="1"/>
      </xdr:nvSpPr>
      <xdr:spPr>
        <a:xfrm>
          <a:off x="2705744" y="1028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89552</xdr:rowOff>
    </xdr:from>
    <xdr:ext cx="405111" cy="259045"/>
    <xdr:sp macro="" textlink="">
      <xdr:nvSpPr>
        <xdr:cNvPr id="100" name="n_3mainValue【体育館・プール】&#10;有形固定資産減価償却率">
          <a:extLst>
            <a:ext uri="{FF2B5EF4-FFF2-40B4-BE49-F238E27FC236}">
              <a16:creationId xmlns:a16="http://schemas.microsoft.com/office/drawing/2014/main" id="{00000000-0008-0000-0F00-000064000000}"/>
            </a:ext>
          </a:extLst>
        </xdr:cNvPr>
        <xdr:cNvSpPr txBox="1"/>
      </xdr:nvSpPr>
      <xdr:spPr>
        <a:xfrm>
          <a:off x="1816744" y="1037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1" name="正方形/長方形 100">
          <a:extLst>
            <a:ext uri="{FF2B5EF4-FFF2-40B4-BE49-F238E27FC236}">
              <a16:creationId xmlns:a16="http://schemas.microsoft.com/office/drawing/2014/main" id="{00000000-0008-0000-0F00-000065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2" name="正方形/長方形 101">
          <a:extLst>
            <a:ext uri="{FF2B5EF4-FFF2-40B4-BE49-F238E27FC236}">
              <a16:creationId xmlns:a16="http://schemas.microsoft.com/office/drawing/2014/main" id="{00000000-0008-0000-0F00-000066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3" name="正方形/長方形 102">
          <a:extLst>
            <a:ext uri="{FF2B5EF4-FFF2-40B4-BE49-F238E27FC236}">
              <a16:creationId xmlns:a16="http://schemas.microsoft.com/office/drawing/2014/main" id="{00000000-0008-0000-0F00-000067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4" name="正方形/長方形 103">
          <a:extLst>
            <a:ext uri="{FF2B5EF4-FFF2-40B4-BE49-F238E27FC236}">
              <a16:creationId xmlns:a16="http://schemas.microsoft.com/office/drawing/2014/main" id="{00000000-0008-0000-0F00-000068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5" name="正方形/長方形 104">
          <a:extLst>
            <a:ext uri="{FF2B5EF4-FFF2-40B4-BE49-F238E27FC236}">
              <a16:creationId xmlns:a16="http://schemas.microsoft.com/office/drawing/2014/main" id="{00000000-0008-0000-0F00-000069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6" name="正方形/長方形 105">
          <a:extLst>
            <a:ext uri="{FF2B5EF4-FFF2-40B4-BE49-F238E27FC236}">
              <a16:creationId xmlns:a16="http://schemas.microsoft.com/office/drawing/2014/main" id="{00000000-0008-0000-0F00-00006A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7" name="正方形/長方形 106">
          <a:extLst>
            <a:ext uri="{FF2B5EF4-FFF2-40B4-BE49-F238E27FC236}">
              <a16:creationId xmlns:a16="http://schemas.microsoft.com/office/drawing/2014/main" id="{00000000-0008-0000-0F00-00006B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8" name="正方形/長方形 107">
          <a:extLst>
            <a:ext uri="{FF2B5EF4-FFF2-40B4-BE49-F238E27FC236}">
              <a16:creationId xmlns:a16="http://schemas.microsoft.com/office/drawing/2014/main" id="{00000000-0008-0000-0F00-00006C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1" name="直線コネクタ 110">
          <a:extLst>
            <a:ext uri="{FF2B5EF4-FFF2-40B4-BE49-F238E27FC236}">
              <a16:creationId xmlns:a16="http://schemas.microsoft.com/office/drawing/2014/main" id="{00000000-0008-0000-0F00-00006F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2" name="テキスト ボックス 111">
          <a:extLst>
            <a:ext uri="{FF2B5EF4-FFF2-40B4-BE49-F238E27FC236}">
              <a16:creationId xmlns:a16="http://schemas.microsoft.com/office/drawing/2014/main" id="{00000000-0008-0000-0F00-000070000000}"/>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3" name="直線コネクタ 112">
          <a:extLst>
            <a:ext uri="{FF2B5EF4-FFF2-40B4-BE49-F238E27FC236}">
              <a16:creationId xmlns:a16="http://schemas.microsoft.com/office/drawing/2014/main" id="{00000000-0008-0000-0F00-000071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14" name="テキスト ボックス 113">
          <a:extLst>
            <a:ext uri="{FF2B5EF4-FFF2-40B4-BE49-F238E27FC236}">
              <a16:creationId xmlns:a16="http://schemas.microsoft.com/office/drawing/2014/main" id="{00000000-0008-0000-0F00-000072000000}"/>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15" name="直線コネクタ 114">
          <a:extLst>
            <a:ext uri="{FF2B5EF4-FFF2-40B4-BE49-F238E27FC236}">
              <a16:creationId xmlns:a16="http://schemas.microsoft.com/office/drawing/2014/main" id="{00000000-0008-0000-0F00-000073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16" name="テキスト ボックス 115">
          <a:extLst>
            <a:ext uri="{FF2B5EF4-FFF2-40B4-BE49-F238E27FC236}">
              <a16:creationId xmlns:a16="http://schemas.microsoft.com/office/drawing/2014/main" id="{00000000-0008-0000-0F00-000074000000}"/>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18" name="テキスト ボックス 117">
          <a:extLst>
            <a:ext uri="{FF2B5EF4-FFF2-40B4-BE49-F238E27FC236}">
              <a16:creationId xmlns:a16="http://schemas.microsoft.com/office/drawing/2014/main" id="{00000000-0008-0000-0F00-000076000000}"/>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19" name="直線コネクタ 118">
          <a:extLst>
            <a:ext uri="{FF2B5EF4-FFF2-40B4-BE49-F238E27FC236}">
              <a16:creationId xmlns:a16="http://schemas.microsoft.com/office/drawing/2014/main" id="{00000000-0008-0000-0F00-000077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0" name="テキスト ボックス 119">
          <a:extLst>
            <a:ext uri="{FF2B5EF4-FFF2-40B4-BE49-F238E27FC236}">
              <a16:creationId xmlns:a16="http://schemas.microsoft.com/office/drawing/2014/main" id="{00000000-0008-0000-0F00-000078000000}"/>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1" name="直線コネクタ 120">
          <a:extLst>
            <a:ext uri="{FF2B5EF4-FFF2-40B4-BE49-F238E27FC236}">
              <a16:creationId xmlns:a16="http://schemas.microsoft.com/office/drawing/2014/main" id="{00000000-0008-0000-0F00-000079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122" name="テキスト ボックス 121">
          <a:extLst>
            <a:ext uri="{FF2B5EF4-FFF2-40B4-BE49-F238E27FC236}">
              <a16:creationId xmlns:a16="http://schemas.microsoft.com/office/drawing/2014/main" id="{00000000-0008-0000-0F00-00007A000000}"/>
            </a:ext>
          </a:extLst>
        </xdr:cNvPr>
        <xdr:cNvSpPr txBox="1"/>
      </xdr:nvSpPr>
      <xdr:spPr>
        <a:xfrm>
          <a:off x="6072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3" name="直線コネクタ 122">
          <a:extLst>
            <a:ext uri="{FF2B5EF4-FFF2-40B4-BE49-F238E27FC236}">
              <a16:creationId xmlns:a16="http://schemas.microsoft.com/office/drawing/2014/main" id="{00000000-0008-0000-0F00-00007B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24" name="テキスト ボックス 123">
          <a:extLst>
            <a:ext uri="{FF2B5EF4-FFF2-40B4-BE49-F238E27FC236}">
              <a16:creationId xmlns:a16="http://schemas.microsoft.com/office/drawing/2014/main" id="{00000000-0008-0000-0F00-00007C000000}"/>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5" name="【体育館・プール】&#10;一人当たり面積グラフ枠">
          <a:extLst>
            <a:ext uri="{FF2B5EF4-FFF2-40B4-BE49-F238E27FC236}">
              <a16:creationId xmlns:a16="http://schemas.microsoft.com/office/drawing/2014/main" id="{00000000-0008-0000-0F00-00007D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91766</xdr:rowOff>
    </xdr:from>
    <xdr:to>
      <xdr:col>54</xdr:col>
      <xdr:colOff>189865</xdr:colOff>
      <xdr:row>64</xdr:row>
      <xdr:rowOff>110708</xdr:rowOff>
    </xdr:to>
    <xdr:cxnSp macro="">
      <xdr:nvCxnSpPr>
        <xdr:cNvPr id="126" name="直線コネクタ 125">
          <a:extLst>
            <a:ext uri="{FF2B5EF4-FFF2-40B4-BE49-F238E27FC236}">
              <a16:creationId xmlns:a16="http://schemas.microsoft.com/office/drawing/2014/main" id="{00000000-0008-0000-0F00-00007E000000}"/>
            </a:ext>
          </a:extLst>
        </xdr:cNvPr>
        <xdr:cNvCxnSpPr/>
      </xdr:nvCxnSpPr>
      <xdr:spPr>
        <a:xfrm flipV="1">
          <a:off x="10476865" y="9521516"/>
          <a:ext cx="0" cy="1561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114535</xdr:rowOff>
    </xdr:from>
    <xdr:ext cx="469744" cy="259045"/>
    <xdr:sp macro="" textlink="">
      <xdr:nvSpPr>
        <xdr:cNvPr id="127" name="【体育館・プール】&#10;一人当たり面積最小値テキスト">
          <a:extLst>
            <a:ext uri="{FF2B5EF4-FFF2-40B4-BE49-F238E27FC236}">
              <a16:creationId xmlns:a16="http://schemas.microsoft.com/office/drawing/2014/main" id="{00000000-0008-0000-0F00-00007F000000}"/>
            </a:ext>
          </a:extLst>
        </xdr:cNvPr>
        <xdr:cNvSpPr txBox="1"/>
      </xdr:nvSpPr>
      <xdr:spPr>
        <a:xfrm>
          <a:off x="10515600" y="11087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110708</xdr:rowOff>
    </xdr:from>
    <xdr:to>
      <xdr:col>55</xdr:col>
      <xdr:colOff>88900</xdr:colOff>
      <xdr:row>64</xdr:row>
      <xdr:rowOff>110708</xdr:rowOff>
    </xdr:to>
    <xdr:cxnSp macro="">
      <xdr:nvCxnSpPr>
        <xdr:cNvPr id="128" name="直線コネクタ 127">
          <a:extLst>
            <a:ext uri="{FF2B5EF4-FFF2-40B4-BE49-F238E27FC236}">
              <a16:creationId xmlns:a16="http://schemas.microsoft.com/office/drawing/2014/main" id="{00000000-0008-0000-0F00-000080000000}"/>
            </a:ext>
          </a:extLst>
        </xdr:cNvPr>
        <xdr:cNvCxnSpPr/>
      </xdr:nvCxnSpPr>
      <xdr:spPr>
        <a:xfrm>
          <a:off x="10388600" y="11083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38443</xdr:rowOff>
    </xdr:from>
    <xdr:ext cx="469744" cy="259045"/>
    <xdr:sp macro="" textlink="">
      <xdr:nvSpPr>
        <xdr:cNvPr id="129" name="【体育館・プール】&#10;一人当たり面積最大値テキスト">
          <a:extLst>
            <a:ext uri="{FF2B5EF4-FFF2-40B4-BE49-F238E27FC236}">
              <a16:creationId xmlns:a16="http://schemas.microsoft.com/office/drawing/2014/main" id="{00000000-0008-0000-0F00-000081000000}"/>
            </a:ext>
          </a:extLst>
        </xdr:cNvPr>
        <xdr:cNvSpPr txBox="1"/>
      </xdr:nvSpPr>
      <xdr:spPr>
        <a:xfrm>
          <a:off x="10515600" y="9296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91766</xdr:rowOff>
    </xdr:from>
    <xdr:to>
      <xdr:col>55</xdr:col>
      <xdr:colOff>88900</xdr:colOff>
      <xdr:row>55</xdr:row>
      <xdr:rowOff>91766</xdr:rowOff>
    </xdr:to>
    <xdr:cxnSp macro="">
      <xdr:nvCxnSpPr>
        <xdr:cNvPr id="130" name="直線コネクタ 129">
          <a:extLst>
            <a:ext uri="{FF2B5EF4-FFF2-40B4-BE49-F238E27FC236}">
              <a16:creationId xmlns:a16="http://schemas.microsoft.com/office/drawing/2014/main" id="{00000000-0008-0000-0F00-000082000000}"/>
            </a:ext>
          </a:extLst>
        </xdr:cNvPr>
        <xdr:cNvCxnSpPr/>
      </xdr:nvCxnSpPr>
      <xdr:spPr>
        <a:xfrm>
          <a:off x="10388600" y="952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60868</xdr:rowOff>
    </xdr:from>
    <xdr:ext cx="469744" cy="259045"/>
    <xdr:sp macro="" textlink="">
      <xdr:nvSpPr>
        <xdr:cNvPr id="131" name="【体育館・プール】&#10;一人当たり面積平均値テキスト">
          <a:extLst>
            <a:ext uri="{FF2B5EF4-FFF2-40B4-BE49-F238E27FC236}">
              <a16:creationId xmlns:a16="http://schemas.microsoft.com/office/drawing/2014/main" id="{00000000-0008-0000-0F00-000083000000}"/>
            </a:ext>
          </a:extLst>
        </xdr:cNvPr>
        <xdr:cNvSpPr txBox="1"/>
      </xdr:nvSpPr>
      <xdr:spPr>
        <a:xfrm>
          <a:off x="10515600" y="10862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82441</xdr:rowOff>
    </xdr:from>
    <xdr:to>
      <xdr:col>55</xdr:col>
      <xdr:colOff>50800</xdr:colOff>
      <xdr:row>64</xdr:row>
      <xdr:rowOff>12591</xdr:rowOff>
    </xdr:to>
    <xdr:sp macro="" textlink="">
      <xdr:nvSpPr>
        <xdr:cNvPr id="132" name="フローチャート: 判断 131">
          <a:extLst>
            <a:ext uri="{FF2B5EF4-FFF2-40B4-BE49-F238E27FC236}">
              <a16:creationId xmlns:a16="http://schemas.microsoft.com/office/drawing/2014/main" id="{00000000-0008-0000-0F00-000084000000}"/>
            </a:ext>
          </a:extLst>
        </xdr:cNvPr>
        <xdr:cNvSpPr/>
      </xdr:nvSpPr>
      <xdr:spPr>
        <a:xfrm>
          <a:off x="10426700" y="10883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79828</xdr:rowOff>
    </xdr:from>
    <xdr:to>
      <xdr:col>50</xdr:col>
      <xdr:colOff>165100</xdr:colOff>
      <xdr:row>64</xdr:row>
      <xdr:rowOff>9978</xdr:rowOff>
    </xdr:to>
    <xdr:sp macro="" textlink="">
      <xdr:nvSpPr>
        <xdr:cNvPr id="133" name="フローチャート: 判断 132">
          <a:extLst>
            <a:ext uri="{FF2B5EF4-FFF2-40B4-BE49-F238E27FC236}">
              <a16:creationId xmlns:a16="http://schemas.microsoft.com/office/drawing/2014/main" id="{00000000-0008-0000-0F00-000085000000}"/>
            </a:ext>
          </a:extLst>
        </xdr:cNvPr>
        <xdr:cNvSpPr/>
      </xdr:nvSpPr>
      <xdr:spPr>
        <a:xfrm>
          <a:off x="9588500" y="1088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64</xdr:row>
      <xdr:rowOff>1105</xdr:rowOff>
    </xdr:from>
    <xdr:ext cx="469744" cy="259045"/>
    <xdr:sp macro="" textlink="">
      <xdr:nvSpPr>
        <xdr:cNvPr id="134" name="n_1aveValue【体育館・プール】&#10;一人当たり面積">
          <a:extLst>
            <a:ext uri="{FF2B5EF4-FFF2-40B4-BE49-F238E27FC236}">
              <a16:creationId xmlns:a16="http://schemas.microsoft.com/office/drawing/2014/main" id="{00000000-0008-0000-0F00-000086000000}"/>
            </a:ext>
          </a:extLst>
        </xdr:cNvPr>
        <xdr:cNvSpPr txBox="1"/>
      </xdr:nvSpPr>
      <xdr:spPr>
        <a:xfrm>
          <a:off x="9391727" y="10973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75747</xdr:rowOff>
    </xdr:from>
    <xdr:to>
      <xdr:col>46</xdr:col>
      <xdr:colOff>38100</xdr:colOff>
      <xdr:row>64</xdr:row>
      <xdr:rowOff>5897</xdr:rowOff>
    </xdr:to>
    <xdr:sp macro="" textlink="">
      <xdr:nvSpPr>
        <xdr:cNvPr id="135" name="フローチャート: 判断 134">
          <a:extLst>
            <a:ext uri="{FF2B5EF4-FFF2-40B4-BE49-F238E27FC236}">
              <a16:creationId xmlns:a16="http://schemas.microsoft.com/office/drawing/2014/main" id="{00000000-0008-0000-0F00-000087000000}"/>
            </a:ext>
          </a:extLst>
        </xdr:cNvPr>
        <xdr:cNvSpPr/>
      </xdr:nvSpPr>
      <xdr:spPr>
        <a:xfrm>
          <a:off x="8699500" y="108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63</xdr:row>
      <xdr:rowOff>168474</xdr:rowOff>
    </xdr:from>
    <xdr:ext cx="469744" cy="259045"/>
    <xdr:sp macro="" textlink="">
      <xdr:nvSpPr>
        <xdr:cNvPr id="136" name="n_2aveValue【体育館・プール】&#10;一人当たり面積">
          <a:extLst>
            <a:ext uri="{FF2B5EF4-FFF2-40B4-BE49-F238E27FC236}">
              <a16:creationId xmlns:a16="http://schemas.microsoft.com/office/drawing/2014/main" id="{00000000-0008-0000-0F00-000088000000}"/>
            </a:ext>
          </a:extLst>
        </xdr:cNvPr>
        <xdr:cNvSpPr txBox="1"/>
      </xdr:nvSpPr>
      <xdr:spPr>
        <a:xfrm>
          <a:off x="8515427" y="1096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63</xdr:row>
      <xdr:rowOff>104974</xdr:rowOff>
    </xdr:from>
    <xdr:to>
      <xdr:col>41</xdr:col>
      <xdr:colOff>101600</xdr:colOff>
      <xdr:row>64</xdr:row>
      <xdr:rowOff>35124</xdr:rowOff>
    </xdr:to>
    <xdr:sp macro="" textlink="">
      <xdr:nvSpPr>
        <xdr:cNvPr id="137" name="フローチャート: 判断 136">
          <a:extLst>
            <a:ext uri="{FF2B5EF4-FFF2-40B4-BE49-F238E27FC236}">
              <a16:creationId xmlns:a16="http://schemas.microsoft.com/office/drawing/2014/main" id="{00000000-0008-0000-0F00-000089000000}"/>
            </a:ext>
          </a:extLst>
        </xdr:cNvPr>
        <xdr:cNvSpPr/>
      </xdr:nvSpPr>
      <xdr:spPr>
        <a:xfrm>
          <a:off x="7810500" y="1090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64</xdr:row>
      <xdr:rowOff>26251</xdr:rowOff>
    </xdr:from>
    <xdr:ext cx="469744" cy="259045"/>
    <xdr:sp macro="" textlink="">
      <xdr:nvSpPr>
        <xdr:cNvPr id="138" name="n_3aveValue【体育館・プール】&#10;一人当たり面積">
          <a:extLst>
            <a:ext uri="{FF2B5EF4-FFF2-40B4-BE49-F238E27FC236}">
              <a16:creationId xmlns:a16="http://schemas.microsoft.com/office/drawing/2014/main" id="{00000000-0008-0000-0F00-00008A000000}"/>
            </a:ext>
          </a:extLst>
        </xdr:cNvPr>
        <xdr:cNvSpPr txBox="1"/>
      </xdr:nvSpPr>
      <xdr:spPr>
        <a:xfrm>
          <a:off x="7626427" y="10999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00000000-0008-0000-0F00-00008B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00000000-0008-0000-0F00-00008C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00000000-0008-0000-0F00-00008D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00000000-0008-0000-0F00-00008E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00000000-0008-0000-0F00-00008F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145306</xdr:rowOff>
    </xdr:from>
    <xdr:to>
      <xdr:col>55</xdr:col>
      <xdr:colOff>50800</xdr:colOff>
      <xdr:row>63</xdr:row>
      <xdr:rowOff>75456</xdr:rowOff>
    </xdr:to>
    <xdr:sp macro="" textlink="">
      <xdr:nvSpPr>
        <xdr:cNvPr id="144" name="楕円 143">
          <a:extLst>
            <a:ext uri="{FF2B5EF4-FFF2-40B4-BE49-F238E27FC236}">
              <a16:creationId xmlns:a16="http://schemas.microsoft.com/office/drawing/2014/main" id="{00000000-0008-0000-0F00-000090000000}"/>
            </a:ext>
          </a:extLst>
        </xdr:cNvPr>
        <xdr:cNvSpPr/>
      </xdr:nvSpPr>
      <xdr:spPr>
        <a:xfrm>
          <a:off x="10426700" y="1077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168183</xdr:rowOff>
    </xdr:from>
    <xdr:ext cx="469744" cy="259045"/>
    <xdr:sp macro="" textlink="">
      <xdr:nvSpPr>
        <xdr:cNvPr id="145" name="【体育館・プール】&#10;一人当たり面積該当値テキスト">
          <a:extLst>
            <a:ext uri="{FF2B5EF4-FFF2-40B4-BE49-F238E27FC236}">
              <a16:creationId xmlns:a16="http://schemas.microsoft.com/office/drawing/2014/main" id="{00000000-0008-0000-0F00-000091000000}"/>
            </a:ext>
          </a:extLst>
        </xdr:cNvPr>
        <xdr:cNvSpPr txBox="1"/>
      </xdr:nvSpPr>
      <xdr:spPr>
        <a:xfrm>
          <a:off x="10515600" y="10626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157390</xdr:rowOff>
    </xdr:from>
    <xdr:to>
      <xdr:col>50</xdr:col>
      <xdr:colOff>165100</xdr:colOff>
      <xdr:row>63</xdr:row>
      <xdr:rowOff>87540</xdr:rowOff>
    </xdr:to>
    <xdr:sp macro="" textlink="">
      <xdr:nvSpPr>
        <xdr:cNvPr id="146" name="楕円 145">
          <a:extLst>
            <a:ext uri="{FF2B5EF4-FFF2-40B4-BE49-F238E27FC236}">
              <a16:creationId xmlns:a16="http://schemas.microsoft.com/office/drawing/2014/main" id="{00000000-0008-0000-0F00-000092000000}"/>
            </a:ext>
          </a:extLst>
        </xdr:cNvPr>
        <xdr:cNvSpPr/>
      </xdr:nvSpPr>
      <xdr:spPr>
        <a:xfrm>
          <a:off x="9588500" y="1078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24656</xdr:rowOff>
    </xdr:from>
    <xdr:to>
      <xdr:col>55</xdr:col>
      <xdr:colOff>0</xdr:colOff>
      <xdr:row>63</xdr:row>
      <xdr:rowOff>36740</xdr:rowOff>
    </xdr:to>
    <xdr:cxnSp macro="">
      <xdr:nvCxnSpPr>
        <xdr:cNvPr id="147" name="直線コネクタ 146">
          <a:extLst>
            <a:ext uri="{FF2B5EF4-FFF2-40B4-BE49-F238E27FC236}">
              <a16:creationId xmlns:a16="http://schemas.microsoft.com/office/drawing/2014/main" id="{00000000-0008-0000-0F00-000093000000}"/>
            </a:ext>
          </a:extLst>
        </xdr:cNvPr>
        <xdr:cNvCxnSpPr/>
      </xdr:nvCxnSpPr>
      <xdr:spPr>
        <a:xfrm flipV="1">
          <a:off x="9639300" y="10826006"/>
          <a:ext cx="838200" cy="12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164084</xdr:rowOff>
    </xdr:from>
    <xdr:to>
      <xdr:col>46</xdr:col>
      <xdr:colOff>38100</xdr:colOff>
      <xdr:row>63</xdr:row>
      <xdr:rowOff>94234</xdr:rowOff>
    </xdr:to>
    <xdr:sp macro="" textlink="">
      <xdr:nvSpPr>
        <xdr:cNvPr id="148" name="楕円 147">
          <a:extLst>
            <a:ext uri="{FF2B5EF4-FFF2-40B4-BE49-F238E27FC236}">
              <a16:creationId xmlns:a16="http://schemas.microsoft.com/office/drawing/2014/main" id="{00000000-0008-0000-0F00-000094000000}"/>
            </a:ext>
          </a:extLst>
        </xdr:cNvPr>
        <xdr:cNvSpPr/>
      </xdr:nvSpPr>
      <xdr:spPr>
        <a:xfrm>
          <a:off x="8699500" y="1079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36740</xdr:rowOff>
    </xdr:from>
    <xdr:to>
      <xdr:col>50</xdr:col>
      <xdr:colOff>114300</xdr:colOff>
      <xdr:row>63</xdr:row>
      <xdr:rowOff>43434</xdr:rowOff>
    </xdr:to>
    <xdr:cxnSp macro="">
      <xdr:nvCxnSpPr>
        <xdr:cNvPr id="149" name="直線コネクタ 148">
          <a:extLst>
            <a:ext uri="{FF2B5EF4-FFF2-40B4-BE49-F238E27FC236}">
              <a16:creationId xmlns:a16="http://schemas.microsoft.com/office/drawing/2014/main" id="{00000000-0008-0000-0F00-000095000000}"/>
            </a:ext>
          </a:extLst>
        </xdr:cNvPr>
        <xdr:cNvCxnSpPr/>
      </xdr:nvCxnSpPr>
      <xdr:spPr>
        <a:xfrm flipV="1">
          <a:off x="8750300" y="10838090"/>
          <a:ext cx="889000" cy="6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167677</xdr:rowOff>
    </xdr:from>
    <xdr:to>
      <xdr:col>41</xdr:col>
      <xdr:colOff>101600</xdr:colOff>
      <xdr:row>63</xdr:row>
      <xdr:rowOff>97827</xdr:rowOff>
    </xdr:to>
    <xdr:sp macro="" textlink="">
      <xdr:nvSpPr>
        <xdr:cNvPr id="150" name="楕円 149">
          <a:extLst>
            <a:ext uri="{FF2B5EF4-FFF2-40B4-BE49-F238E27FC236}">
              <a16:creationId xmlns:a16="http://schemas.microsoft.com/office/drawing/2014/main" id="{00000000-0008-0000-0F00-000096000000}"/>
            </a:ext>
          </a:extLst>
        </xdr:cNvPr>
        <xdr:cNvSpPr/>
      </xdr:nvSpPr>
      <xdr:spPr>
        <a:xfrm>
          <a:off x="7810500" y="10797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43434</xdr:rowOff>
    </xdr:from>
    <xdr:to>
      <xdr:col>45</xdr:col>
      <xdr:colOff>177800</xdr:colOff>
      <xdr:row>63</xdr:row>
      <xdr:rowOff>47027</xdr:rowOff>
    </xdr:to>
    <xdr:cxnSp macro="">
      <xdr:nvCxnSpPr>
        <xdr:cNvPr id="151" name="直線コネクタ 150">
          <a:extLst>
            <a:ext uri="{FF2B5EF4-FFF2-40B4-BE49-F238E27FC236}">
              <a16:creationId xmlns:a16="http://schemas.microsoft.com/office/drawing/2014/main" id="{00000000-0008-0000-0F00-000097000000}"/>
            </a:ext>
          </a:extLst>
        </xdr:cNvPr>
        <xdr:cNvCxnSpPr/>
      </xdr:nvCxnSpPr>
      <xdr:spPr>
        <a:xfrm flipV="1">
          <a:off x="7861300" y="10844784"/>
          <a:ext cx="889000" cy="3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104067</xdr:rowOff>
    </xdr:from>
    <xdr:ext cx="469744" cy="259045"/>
    <xdr:sp macro="" textlink="">
      <xdr:nvSpPr>
        <xdr:cNvPr id="152" name="n_1mainValue【体育館・プール】&#10;一人当たり面積">
          <a:extLst>
            <a:ext uri="{FF2B5EF4-FFF2-40B4-BE49-F238E27FC236}">
              <a16:creationId xmlns:a16="http://schemas.microsoft.com/office/drawing/2014/main" id="{00000000-0008-0000-0F00-000098000000}"/>
            </a:ext>
          </a:extLst>
        </xdr:cNvPr>
        <xdr:cNvSpPr txBox="1"/>
      </xdr:nvSpPr>
      <xdr:spPr>
        <a:xfrm>
          <a:off x="9391727" y="10562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110761</xdr:rowOff>
    </xdr:from>
    <xdr:ext cx="469744" cy="259045"/>
    <xdr:sp macro="" textlink="">
      <xdr:nvSpPr>
        <xdr:cNvPr id="153" name="n_2mainValue【体育館・プール】&#10;一人当たり面積">
          <a:extLst>
            <a:ext uri="{FF2B5EF4-FFF2-40B4-BE49-F238E27FC236}">
              <a16:creationId xmlns:a16="http://schemas.microsoft.com/office/drawing/2014/main" id="{00000000-0008-0000-0F00-000099000000}"/>
            </a:ext>
          </a:extLst>
        </xdr:cNvPr>
        <xdr:cNvSpPr txBox="1"/>
      </xdr:nvSpPr>
      <xdr:spPr>
        <a:xfrm>
          <a:off x="8515427" y="10569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114354</xdr:rowOff>
    </xdr:from>
    <xdr:ext cx="469744" cy="259045"/>
    <xdr:sp macro="" textlink="">
      <xdr:nvSpPr>
        <xdr:cNvPr id="154" name="n_3mainValue【体育館・プール】&#10;一人当たり面積">
          <a:extLst>
            <a:ext uri="{FF2B5EF4-FFF2-40B4-BE49-F238E27FC236}">
              <a16:creationId xmlns:a16="http://schemas.microsoft.com/office/drawing/2014/main" id="{00000000-0008-0000-0F00-00009A000000}"/>
            </a:ext>
          </a:extLst>
        </xdr:cNvPr>
        <xdr:cNvSpPr txBox="1"/>
      </xdr:nvSpPr>
      <xdr:spPr>
        <a:xfrm>
          <a:off x="7626427" y="10572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5" name="正方形/長方形 154">
          <a:extLst>
            <a:ext uri="{FF2B5EF4-FFF2-40B4-BE49-F238E27FC236}">
              <a16:creationId xmlns:a16="http://schemas.microsoft.com/office/drawing/2014/main" id="{00000000-0008-0000-0F00-00009B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6" name="正方形/長方形 155">
          <a:extLst>
            <a:ext uri="{FF2B5EF4-FFF2-40B4-BE49-F238E27FC236}">
              <a16:creationId xmlns:a16="http://schemas.microsoft.com/office/drawing/2014/main" id="{00000000-0008-0000-0F00-00009C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7" name="正方形/長方形 156">
          <a:extLst>
            <a:ext uri="{FF2B5EF4-FFF2-40B4-BE49-F238E27FC236}">
              <a16:creationId xmlns:a16="http://schemas.microsoft.com/office/drawing/2014/main" id="{00000000-0008-0000-0F00-00009D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8" name="正方形/長方形 157">
          <a:extLst>
            <a:ext uri="{FF2B5EF4-FFF2-40B4-BE49-F238E27FC236}">
              <a16:creationId xmlns:a16="http://schemas.microsoft.com/office/drawing/2014/main" id="{00000000-0008-0000-0F00-00009E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9" name="正方形/長方形 158">
          <a:extLst>
            <a:ext uri="{FF2B5EF4-FFF2-40B4-BE49-F238E27FC236}">
              <a16:creationId xmlns:a16="http://schemas.microsoft.com/office/drawing/2014/main" id="{00000000-0008-0000-0F00-00009F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0" name="正方形/長方形 159">
          <a:extLst>
            <a:ext uri="{FF2B5EF4-FFF2-40B4-BE49-F238E27FC236}">
              <a16:creationId xmlns:a16="http://schemas.microsoft.com/office/drawing/2014/main" id="{00000000-0008-0000-0F00-0000A0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1" name="正方形/長方形 160">
          <a:extLst>
            <a:ext uri="{FF2B5EF4-FFF2-40B4-BE49-F238E27FC236}">
              <a16:creationId xmlns:a16="http://schemas.microsoft.com/office/drawing/2014/main" id="{00000000-0008-0000-0F00-0000A1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2" name="正方形/長方形 161">
          <a:extLst>
            <a:ext uri="{FF2B5EF4-FFF2-40B4-BE49-F238E27FC236}">
              <a16:creationId xmlns:a16="http://schemas.microsoft.com/office/drawing/2014/main" id="{00000000-0008-0000-0F00-0000A2000000}"/>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63" name="正方形/長方形 162">
          <a:extLst>
            <a:ext uri="{FF2B5EF4-FFF2-40B4-BE49-F238E27FC236}">
              <a16:creationId xmlns:a16="http://schemas.microsoft.com/office/drawing/2014/main" id="{00000000-0008-0000-0F00-0000A3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64" name="正方形/長方形 163">
          <a:extLst>
            <a:ext uri="{FF2B5EF4-FFF2-40B4-BE49-F238E27FC236}">
              <a16:creationId xmlns:a16="http://schemas.microsoft.com/office/drawing/2014/main" id="{00000000-0008-0000-0F00-0000A4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65" name="正方形/長方形 164">
          <a:extLst>
            <a:ext uri="{FF2B5EF4-FFF2-40B4-BE49-F238E27FC236}">
              <a16:creationId xmlns:a16="http://schemas.microsoft.com/office/drawing/2014/main" id="{00000000-0008-0000-0F00-0000A5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66" name="正方形/長方形 165">
          <a:extLst>
            <a:ext uri="{FF2B5EF4-FFF2-40B4-BE49-F238E27FC236}">
              <a16:creationId xmlns:a16="http://schemas.microsoft.com/office/drawing/2014/main" id="{00000000-0008-0000-0F00-0000A6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67" name="正方形/長方形 166">
          <a:extLst>
            <a:ext uri="{FF2B5EF4-FFF2-40B4-BE49-F238E27FC236}">
              <a16:creationId xmlns:a16="http://schemas.microsoft.com/office/drawing/2014/main" id="{00000000-0008-0000-0F00-0000A7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68" name="正方形/長方形 167">
          <a:extLst>
            <a:ext uri="{FF2B5EF4-FFF2-40B4-BE49-F238E27FC236}">
              <a16:creationId xmlns:a16="http://schemas.microsoft.com/office/drawing/2014/main" id="{00000000-0008-0000-0F00-0000A8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69" name="正方形/長方形 168">
          <a:extLst>
            <a:ext uri="{FF2B5EF4-FFF2-40B4-BE49-F238E27FC236}">
              <a16:creationId xmlns:a16="http://schemas.microsoft.com/office/drawing/2014/main" id="{00000000-0008-0000-0F00-0000A9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70" name="正方形/長方形 169">
          <a:extLst>
            <a:ext uri="{FF2B5EF4-FFF2-40B4-BE49-F238E27FC236}">
              <a16:creationId xmlns:a16="http://schemas.microsoft.com/office/drawing/2014/main" id="{00000000-0008-0000-0F00-0000AA000000}"/>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71" name="正方形/長方形 170">
          <a:extLst>
            <a:ext uri="{FF2B5EF4-FFF2-40B4-BE49-F238E27FC236}">
              <a16:creationId xmlns:a16="http://schemas.microsoft.com/office/drawing/2014/main" id="{00000000-0008-0000-0F00-0000AB00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72" name="正方形/長方形 171">
          <a:extLst>
            <a:ext uri="{FF2B5EF4-FFF2-40B4-BE49-F238E27FC236}">
              <a16:creationId xmlns:a16="http://schemas.microsoft.com/office/drawing/2014/main" id="{00000000-0008-0000-0F00-0000AC00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73" name="正方形/長方形 172">
          <a:extLst>
            <a:ext uri="{FF2B5EF4-FFF2-40B4-BE49-F238E27FC236}">
              <a16:creationId xmlns:a16="http://schemas.microsoft.com/office/drawing/2014/main" id="{00000000-0008-0000-0F00-0000AD00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74" name="正方形/長方形 173">
          <a:extLst>
            <a:ext uri="{FF2B5EF4-FFF2-40B4-BE49-F238E27FC236}">
              <a16:creationId xmlns:a16="http://schemas.microsoft.com/office/drawing/2014/main" id="{00000000-0008-0000-0F00-0000AE00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75" name="正方形/長方形 174">
          <a:extLst>
            <a:ext uri="{FF2B5EF4-FFF2-40B4-BE49-F238E27FC236}">
              <a16:creationId xmlns:a16="http://schemas.microsoft.com/office/drawing/2014/main" id="{00000000-0008-0000-0F00-0000AF00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76" name="正方形/長方形 175">
          <a:extLst>
            <a:ext uri="{FF2B5EF4-FFF2-40B4-BE49-F238E27FC236}">
              <a16:creationId xmlns:a16="http://schemas.microsoft.com/office/drawing/2014/main" id="{00000000-0008-0000-0F00-0000B000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77" name="正方形/長方形 176">
          <a:extLst>
            <a:ext uri="{FF2B5EF4-FFF2-40B4-BE49-F238E27FC236}">
              <a16:creationId xmlns:a16="http://schemas.microsoft.com/office/drawing/2014/main" id="{00000000-0008-0000-0F00-0000B100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78" name="正方形/長方形 177">
          <a:extLst>
            <a:ext uri="{FF2B5EF4-FFF2-40B4-BE49-F238E27FC236}">
              <a16:creationId xmlns:a16="http://schemas.microsoft.com/office/drawing/2014/main" id="{00000000-0008-0000-0F00-0000B200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79" name="正方形/長方形 178">
          <a:extLst>
            <a:ext uri="{FF2B5EF4-FFF2-40B4-BE49-F238E27FC236}">
              <a16:creationId xmlns:a16="http://schemas.microsoft.com/office/drawing/2014/main" id="{00000000-0008-0000-0F00-0000B300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80" name="正方形/長方形 179">
          <a:extLst>
            <a:ext uri="{FF2B5EF4-FFF2-40B4-BE49-F238E27FC236}">
              <a16:creationId xmlns:a16="http://schemas.microsoft.com/office/drawing/2014/main" id="{00000000-0008-0000-0F00-0000B400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81" name="正方形/長方形 180">
          <a:extLst>
            <a:ext uri="{FF2B5EF4-FFF2-40B4-BE49-F238E27FC236}">
              <a16:creationId xmlns:a16="http://schemas.microsoft.com/office/drawing/2014/main" id="{00000000-0008-0000-0F00-0000B500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82" name="正方形/長方形 181">
          <a:extLst>
            <a:ext uri="{FF2B5EF4-FFF2-40B4-BE49-F238E27FC236}">
              <a16:creationId xmlns:a16="http://schemas.microsoft.com/office/drawing/2014/main" id="{00000000-0008-0000-0F00-0000B600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83" name="正方形/長方形 182">
          <a:extLst>
            <a:ext uri="{FF2B5EF4-FFF2-40B4-BE49-F238E27FC236}">
              <a16:creationId xmlns:a16="http://schemas.microsoft.com/office/drawing/2014/main" id="{00000000-0008-0000-0F00-0000B700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84" name="正方形/長方形 183">
          <a:extLst>
            <a:ext uri="{FF2B5EF4-FFF2-40B4-BE49-F238E27FC236}">
              <a16:creationId xmlns:a16="http://schemas.microsoft.com/office/drawing/2014/main" id="{00000000-0008-0000-0F00-0000B800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85" name="正方形/長方形 184">
          <a:extLst>
            <a:ext uri="{FF2B5EF4-FFF2-40B4-BE49-F238E27FC236}">
              <a16:creationId xmlns:a16="http://schemas.microsoft.com/office/drawing/2014/main" id="{00000000-0008-0000-0F00-0000B900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86" name="正方形/長方形 185">
          <a:extLst>
            <a:ext uri="{FF2B5EF4-FFF2-40B4-BE49-F238E27FC236}">
              <a16:creationId xmlns:a16="http://schemas.microsoft.com/office/drawing/2014/main" id="{00000000-0008-0000-0F00-0000BA00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87" name="正方形/長方形 186">
          <a:extLst>
            <a:ext uri="{FF2B5EF4-FFF2-40B4-BE49-F238E27FC236}">
              <a16:creationId xmlns:a16="http://schemas.microsoft.com/office/drawing/2014/main" id="{00000000-0008-0000-0F00-0000BB00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88" name="正方形/長方形 187">
          <a:extLst>
            <a:ext uri="{FF2B5EF4-FFF2-40B4-BE49-F238E27FC236}">
              <a16:creationId xmlns:a16="http://schemas.microsoft.com/office/drawing/2014/main" id="{00000000-0008-0000-0F00-0000BC00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89" name="正方形/長方形 188">
          <a:extLst>
            <a:ext uri="{FF2B5EF4-FFF2-40B4-BE49-F238E27FC236}">
              <a16:creationId xmlns:a16="http://schemas.microsoft.com/office/drawing/2014/main" id="{00000000-0008-0000-0F00-0000BD00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90" name="正方形/長方形 189">
          <a:extLst>
            <a:ext uri="{FF2B5EF4-FFF2-40B4-BE49-F238E27FC236}">
              <a16:creationId xmlns:a16="http://schemas.microsoft.com/office/drawing/2014/main" id="{00000000-0008-0000-0F00-0000BE00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91" name="正方形/長方形 190">
          <a:extLst>
            <a:ext uri="{FF2B5EF4-FFF2-40B4-BE49-F238E27FC236}">
              <a16:creationId xmlns:a16="http://schemas.microsoft.com/office/drawing/2014/main" id="{00000000-0008-0000-0F00-0000BF00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92" name="正方形/長方形 191">
          <a:extLst>
            <a:ext uri="{FF2B5EF4-FFF2-40B4-BE49-F238E27FC236}">
              <a16:creationId xmlns:a16="http://schemas.microsoft.com/office/drawing/2014/main" id="{00000000-0008-0000-0F00-0000C000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93" name="正方形/長方形 192">
          <a:extLst>
            <a:ext uri="{FF2B5EF4-FFF2-40B4-BE49-F238E27FC236}">
              <a16:creationId xmlns:a16="http://schemas.microsoft.com/office/drawing/2014/main" id="{00000000-0008-0000-0F00-0000C100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94" name="正方形/長方形 193">
          <a:extLst>
            <a:ext uri="{FF2B5EF4-FFF2-40B4-BE49-F238E27FC236}">
              <a16:creationId xmlns:a16="http://schemas.microsoft.com/office/drawing/2014/main" id="{00000000-0008-0000-0F00-0000C200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195" name="テキスト ボックス 194">
          <a:extLst>
            <a:ext uri="{FF2B5EF4-FFF2-40B4-BE49-F238E27FC236}">
              <a16:creationId xmlns:a16="http://schemas.microsoft.com/office/drawing/2014/main" id="{00000000-0008-0000-0F00-0000C300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196" name="直線コネクタ 195">
          <a:extLst>
            <a:ext uri="{FF2B5EF4-FFF2-40B4-BE49-F238E27FC236}">
              <a16:creationId xmlns:a16="http://schemas.microsoft.com/office/drawing/2014/main" id="{00000000-0008-0000-0F00-0000C400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38100</xdr:rowOff>
    </xdr:from>
    <xdr:to>
      <xdr:col>89</xdr:col>
      <xdr:colOff>177800</xdr:colOff>
      <xdr:row>42</xdr:row>
      <xdr:rowOff>38100</xdr:rowOff>
    </xdr:to>
    <xdr:cxnSp macro="">
      <xdr:nvCxnSpPr>
        <xdr:cNvPr id="197" name="直線コネクタ 196">
          <a:extLst>
            <a:ext uri="{FF2B5EF4-FFF2-40B4-BE49-F238E27FC236}">
              <a16:creationId xmlns:a16="http://schemas.microsoft.com/office/drawing/2014/main" id="{00000000-0008-0000-0F00-0000C500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67327</xdr:rowOff>
    </xdr:from>
    <xdr:ext cx="338939" cy="259045"/>
    <xdr:sp macro="" textlink="">
      <xdr:nvSpPr>
        <xdr:cNvPr id="198" name="テキスト ボックス 197">
          <a:extLst>
            <a:ext uri="{FF2B5EF4-FFF2-40B4-BE49-F238E27FC236}">
              <a16:creationId xmlns:a16="http://schemas.microsoft.com/office/drawing/2014/main" id="{00000000-0008-0000-0F00-0000C6000000}"/>
            </a:ext>
          </a:extLst>
        </xdr:cNvPr>
        <xdr:cNvSpPr txBox="1"/>
      </xdr:nvSpPr>
      <xdr:spPr>
        <a:xfrm>
          <a:off x="12107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199" name="直線コネクタ 198">
          <a:extLst>
            <a:ext uri="{FF2B5EF4-FFF2-40B4-BE49-F238E27FC236}">
              <a16:creationId xmlns:a16="http://schemas.microsoft.com/office/drawing/2014/main" id="{00000000-0008-0000-0F00-0000C700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00" name="テキスト ボックス 199">
          <a:extLst>
            <a:ext uri="{FF2B5EF4-FFF2-40B4-BE49-F238E27FC236}">
              <a16:creationId xmlns:a16="http://schemas.microsoft.com/office/drawing/2014/main" id="{00000000-0008-0000-0F00-0000C800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01" name="直線コネクタ 200">
          <a:extLst>
            <a:ext uri="{FF2B5EF4-FFF2-40B4-BE49-F238E27FC236}">
              <a16:creationId xmlns:a16="http://schemas.microsoft.com/office/drawing/2014/main" id="{00000000-0008-0000-0F00-0000C900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02" name="テキスト ボックス 201">
          <a:extLst>
            <a:ext uri="{FF2B5EF4-FFF2-40B4-BE49-F238E27FC236}">
              <a16:creationId xmlns:a16="http://schemas.microsoft.com/office/drawing/2014/main" id="{00000000-0008-0000-0F00-0000CA00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03" name="直線コネクタ 202">
          <a:extLst>
            <a:ext uri="{FF2B5EF4-FFF2-40B4-BE49-F238E27FC236}">
              <a16:creationId xmlns:a16="http://schemas.microsoft.com/office/drawing/2014/main" id="{00000000-0008-0000-0F00-0000CB00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04" name="テキスト ボックス 203">
          <a:extLst>
            <a:ext uri="{FF2B5EF4-FFF2-40B4-BE49-F238E27FC236}">
              <a16:creationId xmlns:a16="http://schemas.microsoft.com/office/drawing/2014/main" id="{00000000-0008-0000-0F00-0000CC00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05" name="直線コネクタ 204">
          <a:extLst>
            <a:ext uri="{FF2B5EF4-FFF2-40B4-BE49-F238E27FC236}">
              <a16:creationId xmlns:a16="http://schemas.microsoft.com/office/drawing/2014/main" id="{00000000-0008-0000-0F00-0000CD00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06" name="テキスト ボックス 205">
          <a:extLst>
            <a:ext uri="{FF2B5EF4-FFF2-40B4-BE49-F238E27FC236}">
              <a16:creationId xmlns:a16="http://schemas.microsoft.com/office/drawing/2014/main" id="{00000000-0008-0000-0F00-0000CE000000}"/>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07" name="直線コネクタ 206">
          <a:extLst>
            <a:ext uri="{FF2B5EF4-FFF2-40B4-BE49-F238E27FC236}">
              <a16:creationId xmlns:a16="http://schemas.microsoft.com/office/drawing/2014/main" id="{00000000-0008-0000-0F00-0000CF00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08" name="テキスト ボックス 207">
          <a:extLst>
            <a:ext uri="{FF2B5EF4-FFF2-40B4-BE49-F238E27FC236}">
              <a16:creationId xmlns:a16="http://schemas.microsoft.com/office/drawing/2014/main" id="{00000000-0008-0000-0F00-0000D000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09" name="【一般廃棄物処理施設】&#10;有形固定資産減価償却率グラフ枠">
          <a:extLst>
            <a:ext uri="{FF2B5EF4-FFF2-40B4-BE49-F238E27FC236}">
              <a16:creationId xmlns:a16="http://schemas.microsoft.com/office/drawing/2014/main" id="{00000000-0008-0000-0F00-0000D100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139700</xdr:rowOff>
    </xdr:from>
    <xdr:to>
      <xdr:col>85</xdr:col>
      <xdr:colOff>126364</xdr:colOff>
      <xdr:row>42</xdr:row>
      <xdr:rowOff>38100</xdr:rowOff>
    </xdr:to>
    <xdr:cxnSp macro="">
      <xdr:nvCxnSpPr>
        <xdr:cNvPr id="210" name="直線コネクタ 209">
          <a:extLst>
            <a:ext uri="{FF2B5EF4-FFF2-40B4-BE49-F238E27FC236}">
              <a16:creationId xmlns:a16="http://schemas.microsoft.com/office/drawing/2014/main" id="{00000000-0008-0000-0F00-0000D2000000}"/>
            </a:ext>
          </a:extLst>
        </xdr:cNvPr>
        <xdr:cNvCxnSpPr/>
      </xdr:nvCxnSpPr>
      <xdr:spPr>
        <a:xfrm flipV="1">
          <a:off x="16318864"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340478" cy="259045"/>
    <xdr:sp macro="" textlink="">
      <xdr:nvSpPr>
        <xdr:cNvPr id="211" name="【一般廃棄物処理施設】&#10;有形固定資産減価償却率最小値テキスト">
          <a:extLst>
            <a:ext uri="{FF2B5EF4-FFF2-40B4-BE49-F238E27FC236}">
              <a16:creationId xmlns:a16="http://schemas.microsoft.com/office/drawing/2014/main" id="{00000000-0008-0000-0F00-0000D3000000}"/>
            </a:ext>
          </a:extLst>
        </xdr:cNvPr>
        <xdr:cNvSpPr txBox="1"/>
      </xdr:nvSpPr>
      <xdr:spPr>
        <a:xfrm>
          <a:off x="16357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212" name="直線コネクタ 211">
          <a:extLst>
            <a:ext uri="{FF2B5EF4-FFF2-40B4-BE49-F238E27FC236}">
              <a16:creationId xmlns:a16="http://schemas.microsoft.com/office/drawing/2014/main" id="{00000000-0008-0000-0F00-0000D400000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86377</xdr:rowOff>
    </xdr:from>
    <xdr:ext cx="469744" cy="259045"/>
    <xdr:sp macro="" textlink="">
      <xdr:nvSpPr>
        <xdr:cNvPr id="213" name="【一般廃棄物処理施設】&#10;有形固定資産減価償却率最大値テキスト">
          <a:extLst>
            <a:ext uri="{FF2B5EF4-FFF2-40B4-BE49-F238E27FC236}">
              <a16:creationId xmlns:a16="http://schemas.microsoft.com/office/drawing/2014/main" id="{00000000-0008-0000-0F00-0000D5000000}"/>
            </a:ext>
          </a:extLst>
        </xdr:cNvPr>
        <xdr:cNvSpPr txBox="1"/>
      </xdr:nvSpPr>
      <xdr:spPr>
        <a:xfrm>
          <a:off x="16357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139700</xdr:rowOff>
    </xdr:from>
    <xdr:to>
      <xdr:col>86</xdr:col>
      <xdr:colOff>25400</xdr:colOff>
      <xdr:row>34</xdr:row>
      <xdr:rowOff>139700</xdr:rowOff>
    </xdr:to>
    <xdr:cxnSp macro="">
      <xdr:nvCxnSpPr>
        <xdr:cNvPr id="214" name="直線コネクタ 213">
          <a:extLst>
            <a:ext uri="{FF2B5EF4-FFF2-40B4-BE49-F238E27FC236}">
              <a16:creationId xmlns:a16="http://schemas.microsoft.com/office/drawing/2014/main" id="{00000000-0008-0000-0F00-0000D6000000}"/>
            </a:ext>
          </a:extLst>
        </xdr:cNvPr>
        <xdr:cNvCxnSpPr/>
      </xdr:nvCxnSpPr>
      <xdr:spPr>
        <a:xfrm>
          <a:off x="16230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134637</xdr:rowOff>
    </xdr:from>
    <xdr:ext cx="405111" cy="259045"/>
    <xdr:sp macro="" textlink="">
      <xdr:nvSpPr>
        <xdr:cNvPr id="215" name="【一般廃棄物処理施設】&#10;有形固定資産減価償却率平均値テキスト">
          <a:extLst>
            <a:ext uri="{FF2B5EF4-FFF2-40B4-BE49-F238E27FC236}">
              <a16:creationId xmlns:a16="http://schemas.microsoft.com/office/drawing/2014/main" id="{00000000-0008-0000-0F00-0000D7000000}"/>
            </a:ext>
          </a:extLst>
        </xdr:cNvPr>
        <xdr:cNvSpPr txBox="1"/>
      </xdr:nvSpPr>
      <xdr:spPr>
        <a:xfrm>
          <a:off x="16357600" y="64782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156210</xdr:rowOff>
    </xdr:from>
    <xdr:to>
      <xdr:col>85</xdr:col>
      <xdr:colOff>177800</xdr:colOff>
      <xdr:row>38</xdr:row>
      <xdr:rowOff>86360</xdr:rowOff>
    </xdr:to>
    <xdr:sp macro="" textlink="">
      <xdr:nvSpPr>
        <xdr:cNvPr id="216" name="フローチャート: 判断 215">
          <a:extLst>
            <a:ext uri="{FF2B5EF4-FFF2-40B4-BE49-F238E27FC236}">
              <a16:creationId xmlns:a16="http://schemas.microsoft.com/office/drawing/2014/main" id="{00000000-0008-0000-0F00-0000D8000000}"/>
            </a:ext>
          </a:extLst>
        </xdr:cNvPr>
        <xdr:cNvSpPr/>
      </xdr:nvSpPr>
      <xdr:spPr>
        <a:xfrm>
          <a:off x="162687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6350</xdr:rowOff>
    </xdr:from>
    <xdr:to>
      <xdr:col>81</xdr:col>
      <xdr:colOff>101600</xdr:colOff>
      <xdr:row>38</xdr:row>
      <xdr:rowOff>107950</xdr:rowOff>
    </xdr:to>
    <xdr:sp macro="" textlink="">
      <xdr:nvSpPr>
        <xdr:cNvPr id="217" name="フローチャート: 判断 216">
          <a:extLst>
            <a:ext uri="{FF2B5EF4-FFF2-40B4-BE49-F238E27FC236}">
              <a16:creationId xmlns:a16="http://schemas.microsoft.com/office/drawing/2014/main" id="{00000000-0008-0000-0F00-0000D9000000}"/>
            </a:ext>
          </a:extLst>
        </xdr:cNvPr>
        <xdr:cNvSpPr/>
      </xdr:nvSpPr>
      <xdr:spPr>
        <a:xfrm>
          <a:off x="15430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124477</xdr:rowOff>
    </xdr:from>
    <xdr:ext cx="405111" cy="259045"/>
    <xdr:sp macro="" textlink="">
      <xdr:nvSpPr>
        <xdr:cNvPr id="218" name="n_1aveValue【一般廃棄物処理施設】&#10;有形固定資産減価償却率">
          <a:extLst>
            <a:ext uri="{FF2B5EF4-FFF2-40B4-BE49-F238E27FC236}">
              <a16:creationId xmlns:a16="http://schemas.microsoft.com/office/drawing/2014/main" id="{00000000-0008-0000-0F00-0000DA000000}"/>
            </a:ext>
          </a:extLst>
        </xdr:cNvPr>
        <xdr:cNvSpPr txBox="1"/>
      </xdr:nvSpPr>
      <xdr:spPr>
        <a:xfrm>
          <a:off x="15266044" y="629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105410</xdr:rowOff>
    </xdr:from>
    <xdr:to>
      <xdr:col>76</xdr:col>
      <xdr:colOff>165100</xdr:colOff>
      <xdr:row>38</xdr:row>
      <xdr:rowOff>35560</xdr:rowOff>
    </xdr:to>
    <xdr:sp macro="" textlink="">
      <xdr:nvSpPr>
        <xdr:cNvPr id="219" name="フローチャート: 判断 218">
          <a:extLst>
            <a:ext uri="{FF2B5EF4-FFF2-40B4-BE49-F238E27FC236}">
              <a16:creationId xmlns:a16="http://schemas.microsoft.com/office/drawing/2014/main" id="{00000000-0008-0000-0F00-0000DB000000}"/>
            </a:ext>
          </a:extLst>
        </xdr:cNvPr>
        <xdr:cNvSpPr/>
      </xdr:nvSpPr>
      <xdr:spPr>
        <a:xfrm>
          <a:off x="14541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38</xdr:row>
      <xdr:rowOff>26687</xdr:rowOff>
    </xdr:from>
    <xdr:ext cx="405111" cy="259045"/>
    <xdr:sp macro="" textlink="">
      <xdr:nvSpPr>
        <xdr:cNvPr id="220" name="n_2aveValue【一般廃棄物処理施設】&#10;有形固定資産減価償却率">
          <a:extLst>
            <a:ext uri="{FF2B5EF4-FFF2-40B4-BE49-F238E27FC236}">
              <a16:creationId xmlns:a16="http://schemas.microsoft.com/office/drawing/2014/main" id="{00000000-0008-0000-0F00-0000DC000000}"/>
            </a:ext>
          </a:extLst>
        </xdr:cNvPr>
        <xdr:cNvSpPr txBox="1"/>
      </xdr:nvSpPr>
      <xdr:spPr>
        <a:xfrm>
          <a:off x="143897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54610</xdr:rowOff>
    </xdr:from>
    <xdr:to>
      <xdr:col>72</xdr:col>
      <xdr:colOff>38100</xdr:colOff>
      <xdr:row>38</xdr:row>
      <xdr:rowOff>156210</xdr:rowOff>
    </xdr:to>
    <xdr:sp macro="" textlink="">
      <xdr:nvSpPr>
        <xdr:cNvPr id="221" name="フローチャート: 判断 220">
          <a:extLst>
            <a:ext uri="{FF2B5EF4-FFF2-40B4-BE49-F238E27FC236}">
              <a16:creationId xmlns:a16="http://schemas.microsoft.com/office/drawing/2014/main" id="{00000000-0008-0000-0F00-0000DD000000}"/>
            </a:ext>
          </a:extLst>
        </xdr:cNvPr>
        <xdr:cNvSpPr/>
      </xdr:nvSpPr>
      <xdr:spPr>
        <a:xfrm>
          <a:off x="13652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38</xdr:row>
      <xdr:rowOff>147337</xdr:rowOff>
    </xdr:from>
    <xdr:ext cx="405111" cy="259045"/>
    <xdr:sp macro="" textlink="">
      <xdr:nvSpPr>
        <xdr:cNvPr id="222" name="n_3aveValue【一般廃棄物処理施設】&#10;有形固定資産減価償却率">
          <a:extLst>
            <a:ext uri="{FF2B5EF4-FFF2-40B4-BE49-F238E27FC236}">
              <a16:creationId xmlns:a16="http://schemas.microsoft.com/office/drawing/2014/main" id="{00000000-0008-0000-0F00-0000DE000000}"/>
            </a:ext>
          </a:extLst>
        </xdr:cNvPr>
        <xdr:cNvSpPr txBox="1"/>
      </xdr:nvSpPr>
      <xdr:spPr>
        <a:xfrm>
          <a:off x="13500744" y="6662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223" name="テキスト ボックス 222">
          <a:extLst>
            <a:ext uri="{FF2B5EF4-FFF2-40B4-BE49-F238E27FC236}">
              <a16:creationId xmlns:a16="http://schemas.microsoft.com/office/drawing/2014/main" id="{00000000-0008-0000-0F00-0000DF00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24" name="テキスト ボックス 223">
          <a:extLst>
            <a:ext uri="{FF2B5EF4-FFF2-40B4-BE49-F238E27FC236}">
              <a16:creationId xmlns:a16="http://schemas.microsoft.com/office/drawing/2014/main" id="{00000000-0008-0000-0F00-0000E000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25" name="テキスト ボックス 224">
          <a:extLst>
            <a:ext uri="{FF2B5EF4-FFF2-40B4-BE49-F238E27FC236}">
              <a16:creationId xmlns:a16="http://schemas.microsoft.com/office/drawing/2014/main" id="{00000000-0008-0000-0F00-0000E100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26" name="テキスト ボックス 225">
          <a:extLst>
            <a:ext uri="{FF2B5EF4-FFF2-40B4-BE49-F238E27FC236}">
              <a16:creationId xmlns:a16="http://schemas.microsoft.com/office/drawing/2014/main" id="{00000000-0008-0000-0F00-0000E200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27" name="テキスト ボックス 226">
          <a:extLst>
            <a:ext uri="{FF2B5EF4-FFF2-40B4-BE49-F238E27FC236}">
              <a16:creationId xmlns:a16="http://schemas.microsoft.com/office/drawing/2014/main" id="{00000000-0008-0000-0F00-0000E300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102870</xdr:rowOff>
    </xdr:from>
    <xdr:to>
      <xdr:col>76</xdr:col>
      <xdr:colOff>165100</xdr:colOff>
      <xdr:row>37</xdr:row>
      <xdr:rowOff>33020</xdr:rowOff>
    </xdr:to>
    <xdr:sp macro="" textlink="">
      <xdr:nvSpPr>
        <xdr:cNvPr id="228" name="楕円 227">
          <a:extLst>
            <a:ext uri="{FF2B5EF4-FFF2-40B4-BE49-F238E27FC236}">
              <a16:creationId xmlns:a16="http://schemas.microsoft.com/office/drawing/2014/main" id="{00000000-0008-0000-0F00-0000E4000000}"/>
            </a:ext>
          </a:extLst>
        </xdr:cNvPr>
        <xdr:cNvSpPr/>
      </xdr:nvSpPr>
      <xdr:spPr>
        <a:xfrm>
          <a:off x="14541500" y="627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129540</xdr:rowOff>
    </xdr:from>
    <xdr:to>
      <xdr:col>72</xdr:col>
      <xdr:colOff>38100</xdr:colOff>
      <xdr:row>37</xdr:row>
      <xdr:rowOff>59690</xdr:rowOff>
    </xdr:to>
    <xdr:sp macro="" textlink="">
      <xdr:nvSpPr>
        <xdr:cNvPr id="229" name="楕円 228">
          <a:extLst>
            <a:ext uri="{FF2B5EF4-FFF2-40B4-BE49-F238E27FC236}">
              <a16:creationId xmlns:a16="http://schemas.microsoft.com/office/drawing/2014/main" id="{00000000-0008-0000-0F00-0000E5000000}"/>
            </a:ext>
          </a:extLst>
        </xdr:cNvPr>
        <xdr:cNvSpPr/>
      </xdr:nvSpPr>
      <xdr:spPr>
        <a:xfrm>
          <a:off x="136525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153670</xdr:rowOff>
    </xdr:from>
    <xdr:to>
      <xdr:col>76</xdr:col>
      <xdr:colOff>114300</xdr:colOff>
      <xdr:row>37</xdr:row>
      <xdr:rowOff>8890</xdr:rowOff>
    </xdr:to>
    <xdr:cxnSp macro="">
      <xdr:nvCxnSpPr>
        <xdr:cNvPr id="230" name="直線コネクタ 229">
          <a:extLst>
            <a:ext uri="{FF2B5EF4-FFF2-40B4-BE49-F238E27FC236}">
              <a16:creationId xmlns:a16="http://schemas.microsoft.com/office/drawing/2014/main" id="{00000000-0008-0000-0F00-0000E6000000}"/>
            </a:ext>
          </a:extLst>
        </xdr:cNvPr>
        <xdr:cNvCxnSpPr/>
      </xdr:nvCxnSpPr>
      <xdr:spPr>
        <a:xfrm flipV="1">
          <a:off x="13703300" y="632587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75</xdr:col>
      <xdr:colOff>102244</xdr:colOff>
      <xdr:row>35</xdr:row>
      <xdr:rowOff>49547</xdr:rowOff>
    </xdr:from>
    <xdr:ext cx="405111" cy="259045"/>
    <xdr:sp macro="" textlink="">
      <xdr:nvSpPr>
        <xdr:cNvPr id="231" name="n_2mainValue【一般廃棄物処理施設】&#10;有形固定資産減価償却率">
          <a:extLst>
            <a:ext uri="{FF2B5EF4-FFF2-40B4-BE49-F238E27FC236}">
              <a16:creationId xmlns:a16="http://schemas.microsoft.com/office/drawing/2014/main" id="{00000000-0008-0000-0F00-0000E7000000}"/>
            </a:ext>
          </a:extLst>
        </xdr:cNvPr>
        <xdr:cNvSpPr txBox="1"/>
      </xdr:nvSpPr>
      <xdr:spPr>
        <a:xfrm>
          <a:off x="14389744" y="6050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76217</xdr:rowOff>
    </xdr:from>
    <xdr:ext cx="405111" cy="259045"/>
    <xdr:sp macro="" textlink="">
      <xdr:nvSpPr>
        <xdr:cNvPr id="232" name="n_3mainValue【一般廃棄物処理施設】&#10;有形固定資産減価償却率">
          <a:extLst>
            <a:ext uri="{FF2B5EF4-FFF2-40B4-BE49-F238E27FC236}">
              <a16:creationId xmlns:a16="http://schemas.microsoft.com/office/drawing/2014/main" id="{00000000-0008-0000-0F00-0000E8000000}"/>
            </a:ext>
          </a:extLst>
        </xdr:cNvPr>
        <xdr:cNvSpPr txBox="1"/>
      </xdr:nvSpPr>
      <xdr:spPr>
        <a:xfrm>
          <a:off x="13500744" y="6076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33" name="正方形/長方形 232">
          <a:extLst>
            <a:ext uri="{FF2B5EF4-FFF2-40B4-BE49-F238E27FC236}">
              <a16:creationId xmlns:a16="http://schemas.microsoft.com/office/drawing/2014/main" id="{00000000-0008-0000-0F00-0000E900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34" name="正方形/長方形 233">
          <a:extLst>
            <a:ext uri="{FF2B5EF4-FFF2-40B4-BE49-F238E27FC236}">
              <a16:creationId xmlns:a16="http://schemas.microsoft.com/office/drawing/2014/main" id="{00000000-0008-0000-0F00-0000EA00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35" name="正方形/長方形 234">
          <a:extLst>
            <a:ext uri="{FF2B5EF4-FFF2-40B4-BE49-F238E27FC236}">
              <a16:creationId xmlns:a16="http://schemas.microsoft.com/office/drawing/2014/main" id="{00000000-0008-0000-0F00-0000EB00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36" name="正方形/長方形 235">
          <a:extLst>
            <a:ext uri="{FF2B5EF4-FFF2-40B4-BE49-F238E27FC236}">
              <a16:creationId xmlns:a16="http://schemas.microsoft.com/office/drawing/2014/main" id="{00000000-0008-0000-0F00-0000EC00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37" name="正方形/長方形 236">
          <a:extLst>
            <a:ext uri="{FF2B5EF4-FFF2-40B4-BE49-F238E27FC236}">
              <a16:creationId xmlns:a16="http://schemas.microsoft.com/office/drawing/2014/main" id="{00000000-0008-0000-0F00-0000ED00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38" name="正方形/長方形 237">
          <a:extLst>
            <a:ext uri="{FF2B5EF4-FFF2-40B4-BE49-F238E27FC236}">
              <a16:creationId xmlns:a16="http://schemas.microsoft.com/office/drawing/2014/main" id="{00000000-0008-0000-0F00-0000EE00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39" name="正方形/長方形 238">
          <a:extLst>
            <a:ext uri="{FF2B5EF4-FFF2-40B4-BE49-F238E27FC236}">
              <a16:creationId xmlns:a16="http://schemas.microsoft.com/office/drawing/2014/main" id="{00000000-0008-0000-0F00-0000EF00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40" name="正方形/長方形 239">
          <a:extLst>
            <a:ext uri="{FF2B5EF4-FFF2-40B4-BE49-F238E27FC236}">
              <a16:creationId xmlns:a16="http://schemas.microsoft.com/office/drawing/2014/main" id="{00000000-0008-0000-0F00-0000F000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41" name="テキスト ボックス 240">
          <a:extLst>
            <a:ext uri="{FF2B5EF4-FFF2-40B4-BE49-F238E27FC236}">
              <a16:creationId xmlns:a16="http://schemas.microsoft.com/office/drawing/2014/main" id="{00000000-0008-0000-0F00-0000F100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42" name="直線コネクタ 241">
          <a:extLst>
            <a:ext uri="{FF2B5EF4-FFF2-40B4-BE49-F238E27FC236}">
              <a16:creationId xmlns:a16="http://schemas.microsoft.com/office/drawing/2014/main" id="{00000000-0008-0000-0F00-0000F200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243" name="直線コネクタ 242">
          <a:extLst>
            <a:ext uri="{FF2B5EF4-FFF2-40B4-BE49-F238E27FC236}">
              <a16:creationId xmlns:a16="http://schemas.microsoft.com/office/drawing/2014/main" id="{00000000-0008-0000-0F00-0000F300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244" name="テキスト ボックス 243">
          <a:extLst>
            <a:ext uri="{FF2B5EF4-FFF2-40B4-BE49-F238E27FC236}">
              <a16:creationId xmlns:a16="http://schemas.microsoft.com/office/drawing/2014/main" id="{00000000-0008-0000-0F00-0000F400000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245" name="直線コネクタ 244">
          <a:extLst>
            <a:ext uri="{FF2B5EF4-FFF2-40B4-BE49-F238E27FC236}">
              <a16:creationId xmlns:a16="http://schemas.microsoft.com/office/drawing/2014/main" id="{00000000-0008-0000-0F00-0000F500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246" name="テキスト ボックス 245">
          <a:extLst>
            <a:ext uri="{FF2B5EF4-FFF2-40B4-BE49-F238E27FC236}">
              <a16:creationId xmlns:a16="http://schemas.microsoft.com/office/drawing/2014/main" id="{00000000-0008-0000-0F00-0000F6000000}"/>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247" name="直線コネクタ 246">
          <a:extLst>
            <a:ext uri="{FF2B5EF4-FFF2-40B4-BE49-F238E27FC236}">
              <a16:creationId xmlns:a16="http://schemas.microsoft.com/office/drawing/2014/main" id="{00000000-0008-0000-0F00-0000F700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248" name="テキスト ボックス 247">
          <a:extLst>
            <a:ext uri="{FF2B5EF4-FFF2-40B4-BE49-F238E27FC236}">
              <a16:creationId xmlns:a16="http://schemas.microsoft.com/office/drawing/2014/main" id="{00000000-0008-0000-0F00-0000F800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249" name="直線コネクタ 248">
          <a:extLst>
            <a:ext uri="{FF2B5EF4-FFF2-40B4-BE49-F238E27FC236}">
              <a16:creationId xmlns:a16="http://schemas.microsoft.com/office/drawing/2014/main" id="{00000000-0008-0000-0F00-0000F900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250" name="テキスト ボックス 249">
          <a:extLst>
            <a:ext uri="{FF2B5EF4-FFF2-40B4-BE49-F238E27FC236}">
              <a16:creationId xmlns:a16="http://schemas.microsoft.com/office/drawing/2014/main" id="{00000000-0008-0000-0F00-0000FA000000}"/>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251" name="直線コネクタ 250">
          <a:extLst>
            <a:ext uri="{FF2B5EF4-FFF2-40B4-BE49-F238E27FC236}">
              <a16:creationId xmlns:a16="http://schemas.microsoft.com/office/drawing/2014/main" id="{00000000-0008-0000-0F00-0000FB00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252" name="テキスト ボックス 251">
          <a:extLst>
            <a:ext uri="{FF2B5EF4-FFF2-40B4-BE49-F238E27FC236}">
              <a16:creationId xmlns:a16="http://schemas.microsoft.com/office/drawing/2014/main" id="{00000000-0008-0000-0F00-0000FC000000}"/>
            </a:ext>
          </a:extLst>
        </xdr:cNvPr>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53" name="直線コネクタ 252">
          <a:extLst>
            <a:ext uri="{FF2B5EF4-FFF2-40B4-BE49-F238E27FC236}">
              <a16:creationId xmlns:a16="http://schemas.microsoft.com/office/drawing/2014/main" id="{00000000-0008-0000-0F00-0000FD00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254" name="テキスト ボックス 253">
          <a:extLst>
            <a:ext uri="{FF2B5EF4-FFF2-40B4-BE49-F238E27FC236}">
              <a16:creationId xmlns:a16="http://schemas.microsoft.com/office/drawing/2014/main" id="{00000000-0008-0000-0F00-0000FE000000}"/>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55" name="【一般廃棄物処理施設】&#10;一人当たり有形固定資産（償却資産）額グラフ枠">
          <a:extLst>
            <a:ext uri="{FF2B5EF4-FFF2-40B4-BE49-F238E27FC236}">
              <a16:creationId xmlns:a16="http://schemas.microsoft.com/office/drawing/2014/main" id="{00000000-0008-0000-0F00-0000FF00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21601</xdr:rowOff>
    </xdr:from>
    <xdr:to>
      <xdr:col>116</xdr:col>
      <xdr:colOff>62864</xdr:colOff>
      <xdr:row>42</xdr:row>
      <xdr:rowOff>37949</xdr:rowOff>
    </xdr:to>
    <xdr:cxnSp macro="">
      <xdr:nvCxnSpPr>
        <xdr:cNvPr id="256" name="直線コネクタ 255">
          <a:extLst>
            <a:ext uri="{FF2B5EF4-FFF2-40B4-BE49-F238E27FC236}">
              <a16:creationId xmlns:a16="http://schemas.microsoft.com/office/drawing/2014/main" id="{00000000-0008-0000-0F00-000000010000}"/>
            </a:ext>
          </a:extLst>
        </xdr:cNvPr>
        <xdr:cNvCxnSpPr/>
      </xdr:nvCxnSpPr>
      <xdr:spPr>
        <a:xfrm flipV="1">
          <a:off x="22160864" y="5850901"/>
          <a:ext cx="0" cy="138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41776</xdr:rowOff>
    </xdr:from>
    <xdr:ext cx="378565" cy="259045"/>
    <xdr:sp macro="" textlink="">
      <xdr:nvSpPr>
        <xdr:cNvPr id="257" name="【一般廃棄物処理施設】&#10;一人当たり有形固定資産（償却資産）額最小値テキスト">
          <a:extLst>
            <a:ext uri="{FF2B5EF4-FFF2-40B4-BE49-F238E27FC236}">
              <a16:creationId xmlns:a16="http://schemas.microsoft.com/office/drawing/2014/main" id="{00000000-0008-0000-0F00-000001010000}"/>
            </a:ext>
          </a:extLst>
        </xdr:cNvPr>
        <xdr:cNvSpPr txBox="1"/>
      </xdr:nvSpPr>
      <xdr:spPr>
        <a:xfrm>
          <a:off x="22199600" y="7242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37949</xdr:rowOff>
    </xdr:from>
    <xdr:to>
      <xdr:col>116</xdr:col>
      <xdr:colOff>152400</xdr:colOff>
      <xdr:row>42</xdr:row>
      <xdr:rowOff>37949</xdr:rowOff>
    </xdr:to>
    <xdr:cxnSp macro="">
      <xdr:nvCxnSpPr>
        <xdr:cNvPr id="258" name="直線コネクタ 257">
          <a:extLst>
            <a:ext uri="{FF2B5EF4-FFF2-40B4-BE49-F238E27FC236}">
              <a16:creationId xmlns:a16="http://schemas.microsoft.com/office/drawing/2014/main" id="{00000000-0008-0000-0F00-000002010000}"/>
            </a:ext>
          </a:extLst>
        </xdr:cNvPr>
        <xdr:cNvCxnSpPr/>
      </xdr:nvCxnSpPr>
      <xdr:spPr>
        <a:xfrm>
          <a:off x="22072600" y="7238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139728</xdr:rowOff>
    </xdr:from>
    <xdr:ext cx="690189" cy="259045"/>
    <xdr:sp macro="" textlink="">
      <xdr:nvSpPr>
        <xdr:cNvPr id="259" name="【一般廃棄物処理施設】&#10;一人当たり有形固定資産（償却資産）額最大値テキスト">
          <a:extLst>
            <a:ext uri="{FF2B5EF4-FFF2-40B4-BE49-F238E27FC236}">
              <a16:creationId xmlns:a16="http://schemas.microsoft.com/office/drawing/2014/main" id="{00000000-0008-0000-0F00-000003010000}"/>
            </a:ext>
          </a:extLst>
        </xdr:cNvPr>
        <xdr:cNvSpPr txBox="1"/>
      </xdr:nvSpPr>
      <xdr:spPr>
        <a:xfrm>
          <a:off x="22199600" y="56261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21601</xdr:rowOff>
    </xdr:from>
    <xdr:to>
      <xdr:col>116</xdr:col>
      <xdr:colOff>152400</xdr:colOff>
      <xdr:row>34</xdr:row>
      <xdr:rowOff>21601</xdr:rowOff>
    </xdr:to>
    <xdr:cxnSp macro="">
      <xdr:nvCxnSpPr>
        <xdr:cNvPr id="260" name="直線コネクタ 259">
          <a:extLst>
            <a:ext uri="{FF2B5EF4-FFF2-40B4-BE49-F238E27FC236}">
              <a16:creationId xmlns:a16="http://schemas.microsoft.com/office/drawing/2014/main" id="{00000000-0008-0000-0F00-000004010000}"/>
            </a:ext>
          </a:extLst>
        </xdr:cNvPr>
        <xdr:cNvCxnSpPr/>
      </xdr:nvCxnSpPr>
      <xdr:spPr>
        <a:xfrm>
          <a:off x="22072600" y="5850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113926</xdr:rowOff>
    </xdr:from>
    <xdr:ext cx="599010" cy="259045"/>
    <xdr:sp macro="" textlink="">
      <xdr:nvSpPr>
        <xdr:cNvPr id="261" name="【一般廃棄物処理施設】&#10;一人当たり有形固定資産（償却資産）額平均値テキスト">
          <a:extLst>
            <a:ext uri="{FF2B5EF4-FFF2-40B4-BE49-F238E27FC236}">
              <a16:creationId xmlns:a16="http://schemas.microsoft.com/office/drawing/2014/main" id="{00000000-0008-0000-0F00-000005010000}"/>
            </a:ext>
          </a:extLst>
        </xdr:cNvPr>
        <xdr:cNvSpPr txBox="1"/>
      </xdr:nvSpPr>
      <xdr:spPr>
        <a:xfrm>
          <a:off x="22199600" y="69719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135499</xdr:rowOff>
    </xdr:from>
    <xdr:to>
      <xdr:col>116</xdr:col>
      <xdr:colOff>114300</xdr:colOff>
      <xdr:row>41</xdr:row>
      <xdr:rowOff>65649</xdr:rowOff>
    </xdr:to>
    <xdr:sp macro="" textlink="">
      <xdr:nvSpPr>
        <xdr:cNvPr id="262" name="フローチャート: 判断 261">
          <a:extLst>
            <a:ext uri="{FF2B5EF4-FFF2-40B4-BE49-F238E27FC236}">
              <a16:creationId xmlns:a16="http://schemas.microsoft.com/office/drawing/2014/main" id="{00000000-0008-0000-0F00-000006010000}"/>
            </a:ext>
          </a:extLst>
        </xdr:cNvPr>
        <xdr:cNvSpPr/>
      </xdr:nvSpPr>
      <xdr:spPr>
        <a:xfrm>
          <a:off x="22110700" y="69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153257</xdr:rowOff>
    </xdr:from>
    <xdr:to>
      <xdr:col>112</xdr:col>
      <xdr:colOff>38100</xdr:colOff>
      <xdr:row>41</xdr:row>
      <xdr:rowOff>83407</xdr:rowOff>
    </xdr:to>
    <xdr:sp macro="" textlink="">
      <xdr:nvSpPr>
        <xdr:cNvPr id="263" name="フローチャート: 判断 262">
          <a:extLst>
            <a:ext uri="{FF2B5EF4-FFF2-40B4-BE49-F238E27FC236}">
              <a16:creationId xmlns:a16="http://schemas.microsoft.com/office/drawing/2014/main" id="{00000000-0008-0000-0F00-000007010000}"/>
            </a:ext>
          </a:extLst>
        </xdr:cNvPr>
        <xdr:cNvSpPr/>
      </xdr:nvSpPr>
      <xdr:spPr>
        <a:xfrm>
          <a:off x="21272500" y="701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39</xdr:row>
      <xdr:rowOff>99934</xdr:rowOff>
    </xdr:from>
    <xdr:ext cx="599010" cy="259045"/>
    <xdr:sp macro="" textlink="">
      <xdr:nvSpPr>
        <xdr:cNvPr id="264" name="n_1aveValue【一般廃棄物処理施設】&#10;一人当たり有形固定資産（償却資産）額">
          <a:extLst>
            <a:ext uri="{FF2B5EF4-FFF2-40B4-BE49-F238E27FC236}">
              <a16:creationId xmlns:a16="http://schemas.microsoft.com/office/drawing/2014/main" id="{00000000-0008-0000-0F00-000008010000}"/>
            </a:ext>
          </a:extLst>
        </xdr:cNvPr>
        <xdr:cNvSpPr txBox="1"/>
      </xdr:nvSpPr>
      <xdr:spPr>
        <a:xfrm>
          <a:off x="21011095" y="6786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94276</xdr:rowOff>
    </xdr:from>
    <xdr:to>
      <xdr:col>107</xdr:col>
      <xdr:colOff>101600</xdr:colOff>
      <xdr:row>41</xdr:row>
      <xdr:rowOff>24426</xdr:rowOff>
    </xdr:to>
    <xdr:sp macro="" textlink="">
      <xdr:nvSpPr>
        <xdr:cNvPr id="265" name="フローチャート: 判断 264">
          <a:extLst>
            <a:ext uri="{FF2B5EF4-FFF2-40B4-BE49-F238E27FC236}">
              <a16:creationId xmlns:a16="http://schemas.microsoft.com/office/drawing/2014/main" id="{00000000-0008-0000-0F00-000009010000}"/>
            </a:ext>
          </a:extLst>
        </xdr:cNvPr>
        <xdr:cNvSpPr/>
      </xdr:nvSpPr>
      <xdr:spPr>
        <a:xfrm>
          <a:off x="20383500" y="695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41</xdr:row>
      <xdr:rowOff>15553</xdr:rowOff>
    </xdr:from>
    <xdr:ext cx="599010" cy="259045"/>
    <xdr:sp macro="" textlink="">
      <xdr:nvSpPr>
        <xdr:cNvPr id="266" name="n_2aveValue【一般廃棄物処理施設】&#10;一人当たり有形固定資産（償却資産）額">
          <a:extLst>
            <a:ext uri="{FF2B5EF4-FFF2-40B4-BE49-F238E27FC236}">
              <a16:creationId xmlns:a16="http://schemas.microsoft.com/office/drawing/2014/main" id="{00000000-0008-0000-0F00-00000A010000}"/>
            </a:ext>
          </a:extLst>
        </xdr:cNvPr>
        <xdr:cNvSpPr txBox="1"/>
      </xdr:nvSpPr>
      <xdr:spPr>
        <a:xfrm>
          <a:off x="20134795" y="7045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40</xdr:row>
      <xdr:rowOff>101957</xdr:rowOff>
    </xdr:from>
    <xdr:to>
      <xdr:col>102</xdr:col>
      <xdr:colOff>165100</xdr:colOff>
      <xdr:row>41</xdr:row>
      <xdr:rowOff>32107</xdr:rowOff>
    </xdr:to>
    <xdr:sp macro="" textlink="">
      <xdr:nvSpPr>
        <xdr:cNvPr id="267" name="フローチャート: 判断 266">
          <a:extLst>
            <a:ext uri="{FF2B5EF4-FFF2-40B4-BE49-F238E27FC236}">
              <a16:creationId xmlns:a16="http://schemas.microsoft.com/office/drawing/2014/main" id="{00000000-0008-0000-0F00-00000B010000}"/>
            </a:ext>
          </a:extLst>
        </xdr:cNvPr>
        <xdr:cNvSpPr/>
      </xdr:nvSpPr>
      <xdr:spPr>
        <a:xfrm>
          <a:off x="19494500" y="6959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41</xdr:row>
      <xdr:rowOff>23234</xdr:rowOff>
    </xdr:from>
    <xdr:ext cx="599010" cy="259045"/>
    <xdr:sp macro="" textlink="">
      <xdr:nvSpPr>
        <xdr:cNvPr id="268" name="n_3aveValue【一般廃棄物処理施設】&#10;一人当たり有形固定資産（償却資産）額">
          <a:extLst>
            <a:ext uri="{FF2B5EF4-FFF2-40B4-BE49-F238E27FC236}">
              <a16:creationId xmlns:a16="http://schemas.microsoft.com/office/drawing/2014/main" id="{00000000-0008-0000-0F00-00000C010000}"/>
            </a:ext>
          </a:extLst>
        </xdr:cNvPr>
        <xdr:cNvSpPr txBox="1"/>
      </xdr:nvSpPr>
      <xdr:spPr>
        <a:xfrm>
          <a:off x="19245795" y="7052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269" name="テキスト ボックス 268">
          <a:extLst>
            <a:ext uri="{FF2B5EF4-FFF2-40B4-BE49-F238E27FC236}">
              <a16:creationId xmlns:a16="http://schemas.microsoft.com/office/drawing/2014/main" id="{00000000-0008-0000-0F00-00000D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270" name="テキスト ボックス 269">
          <a:extLst>
            <a:ext uri="{FF2B5EF4-FFF2-40B4-BE49-F238E27FC236}">
              <a16:creationId xmlns:a16="http://schemas.microsoft.com/office/drawing/2014/main" id="{00000000-0008-0000-0F00-00000E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271" name="テキスト ボックス 270">
          <a:extLst>
            <a:ext uri="{FF2B5EF4-FFF2-40B4-BE49-F238E27FC236}">
              <a16:creationId xmlns:a16="http://schemas.microsoft.com/office/drawing/2014/main" id="{00000000-0008-0000-0F00-00000F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272" name="テキスト ボックス 271">
          <a:extLst>
            <a:ext uri="{FF2B5EF4-FFF2-40B4-BE49-F238E27FC236}">
              <a16:creationId xmlns:a16="http://schemas.microsoft.com/office/drawing/2014/main" id="{00000000-0008-0000-0F00-000010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273" name="テキスト ボックス 272">
          <a:extLst>
            <a:ext uri="{FF2B5EF4-FFF2-40B4-BE49-F238E27FC236}">
              <a16:creationId xmlns:a16="http://schemas.microsoft.com/office/drawing/2014/main" id="{00000000-0008-0000-0F00-000011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15167</xdr:rowOff>
    </xdr:from>
    <xdr:to>
      <xdr:col>107</xdr:col>
      <xdr:colOff>101600</xdr:colOff>
      <xdr:row>40</xdr:row>
      <xdr:rowOff>116767</xdr:rowOff>
    </xdr:to>
    <xdr:sp macro="" textlink="">
      <xdr:nvSpPr>
        <xdr:cNvPr id="274" name="楕円 273">
          <a:extLst>
            <a:ext uri="{FF2B5EF4-FFF2-40B4-BE49-F238E27FC236}">
              <a16:creationId xmlns:a16="http://schemas.microsoft.com/office/drawing/2014/main" id="{00000000-0008-0000-0F00-000012010000}"/>
            </a:ext>
          </a:extLst>
        </xdr:cNvPr>
        <xdr:cNvSpPr/>
      </xdr:nvSpPr>
      <xdr:spPr>
        <a:xfrm>
          <a:off x="20383500" y="687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22285</xdr:rowOff>
    </xdr:from>
    <xdr:to>
      <xdr:col>102</xdr:col>
      <xdr:colOff>165100</xdr:colOff>
      <xdr:row>40</xdr:row>
      <xdr:rowOff>123885</xdr:rowOff>
    </xdr:to>
    <xdr:sp macro="" textlink="">
      <xdr:nvSpPr>
        <xdr:cNvPr id="275" name="楕円 274">
          <a:extLst>
            <a:ext uri="{FF2B5EF4-FFF2-40B4-BE49-F238E27FC236}">
              <a16:creationId xmlns:a16="http://schemas.microsoft.com/office/drawing/2014/main" id="{00000000-0008-0000-0F00-000013010000}"/>
            </a:ext>
          </a:extLst>
        </xdr:cNvPr>
        <xdr:cNvSpPr/>
      </xdr:nvSpPr>
      <xdr:spPr>
        <a:xfrm>
          <a:off x="19494500" y="688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65967</xdr:rowOff>
    </xdr:from>
    <xdr:to>
      <xdr:col>107</xdr:col>
      <xdr:colOff>50800</xdr:colOff>
      <xdr:row>40</xdr:row>
      <xdr:rowOff>73085</xdr:rowOff>
    </xdr:to>
    <xdr:cxnSp macro="">
      <xdr:nvCxnSpPr>
        <xdr:cNvPr id="276" name="直線コネクタ 275">
          <a:extLst>
            <a:ext uri="{FF2B5EF4-FFF2-40B4-BE49-F238E27FC236}">
              <a16:creationId xmlns:a16="http://schemas.microsoft.com/office/drawing/2014/main" id="{00000000-0008-0000-0F00-000014010000}"/>
            </a:ext>
          </a:extLst>
        </xdr:cNvPr>
        <xdr:cNvCxnSpPr/>
      </xdr:nvCxnSpPr>
      <xdr:spPr>
        <a:xfrm flipV="1">
          <a:off x="19545300" y="6923967"/>
          <a:ext cx="889000" cy="7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105</xdr:col>
      <xdr:colOff>132295</xdr:colOff>
      <xdr:row>38</xdr:row>
      <xdr:rowOff>133294</xdr:rowOff>
    </xdr:from>
    <xdr:ext cx="599010" cy="259045"/>
    <xdr:sp macro="" textlink="">
      <xdr:nvSpPr>
        <xdr:cNvPr id="277" name="n_2mainValue【一般廃棄物処理施設】&#10;一人当たり有形固定資産（償却資産）額">
          <a:extLst>
            <a:ext uri="{FF2B5EF4-FFF2-40B4-BE49-F238E27FC236}">
              <a16:creationId xmlns:a16="http://schemas.microsoft.com/office/drawing/2014/main" id="{00000000-0008-0000-0F00-000015010000}"/>
            </a:ext>
          </a:extLst>
        </xdr:cNvPr>
        <xdr:cNvSpPr txBox="1"/>
      </xdr:nvSpPr>
      <xdr:spPr>
        <a:xfrm>
          <a:off x="20134795" y="6648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140412</xdr:rowOff>
    </xdr:from>
    <xdr:ext cx="599010" cy="259045"/>
    <xdr:sp macro="" textlink="">
      <xdr:nvSpPr>
        <xdr:cNvPr id="278" name="n_3mainValue【一般廃棄物処理施設】&#10;一人当たり有形固定資産（償却資産）額">
          <a:extLst>
            <a:ext uri="{FF2B5EF4-FFF2-40B4-BE49-F238E27FC236}">
              <a16:creationId xmlns:a16="http://schemas.microsoft.com/office/drawing/2014/main" id="{00000000-0008-0000-0F00-000016010000}"/>
            </a:ext>
          </a:extLst>
        </xdr:cNvPr>
        <xdr:cNvSpPr txBox="1"/>
      </xdr:nvSpPr>
      <xdr:spPr>
        <a:xfrm>
          <a:off x="19245795" y="6655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279" name="正方形/長方形 278">
          <a:extLst>
            <a:ext uri="{FF2B5EF4-FFF2-40B4-BE49-F238E27FC236}">
              <a16:creationId xmlns:a16="http://schemas.microsoft.com/office/drawing/2014/main" id="{00000000-0008-0000-0F00-000017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80" name="正方形/長方形 279">
          <a:extLst>
            <a:ext uri="{FF2B5EF4-FFF2-40B4-BE49-F238E27FC236}">
              <a16:creationId xmlns:a16="http://schemas.microsoft.com/office/drawing/2014/main" id="{00000000-0008-0000-0F00-000018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81" name="正方形/長方形 280">
          <a:extLst>
            <a:ext uri="{FF2B5EF4-FFF2-40B4-BE49-F238E27FC236}">
              <a16:creationId xmlns:a16="http://schemas.microsoft.com/office/drawing/2014/main" id="{00000000-0008-0000-0F00-000019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82" name="正方形/長方形 281">
          <a:extLst>
            <a:ext uri="{FF2B5EF4-FFF2-40B4-BE49-F238E27FC236}">
              <a16:creationId xmlns:a16="http://schemas.microsoft.com/office/drawing/2014/main" id="{00000000-0008-0000-0F00-00001A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83" name="正方形/長方形 282">
          <a:extLst>
            <a:ext uri="{FF2B5EF4-FFF2-40B4-BE49-F238E27FC236}">
              <a16:creationId xmlns:a16="http://schemas.microsoft.com/office/drawing/2014/main" id="{00000000-0008-0000-0F00-00001B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84" name="正方形/長方形 283">
          <a:extLst>
            <a:ext uri="{FF2B5EF4-FFF2-40B4-BE49-F238E27FC236}">
              <a16:creationId xmlns:a16="http://schemas.microsoft.com/office/drawing/2014/main" id="{00000000-0008-0000-0F00-00001C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85" name="正方形/長方形 284">
          <a:extLst>
            <a:ext uri="{FF2B5EF4-FFF2-40B4-BE49-F238E27FC236}">
              <a16:creationId xmlns:a16="http://schemas.microsoft.com/office/drawing/2014/main" id="{00000000-0008-0000-0F00-00001D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86" name="正方形/長方形 285">
          <a:extLst>
            <a:ext uri="{FF2B5EF4-FFF2-40B4-BE49-F238E27FC236}">
              <a16:creationId xmlns:a16="http://schemas.microsoft.com/office/drawing/2014/main" id="{00000000-0008-0000-0F00-00001E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287" name="テキスト ボックス 286">
          <a:extLst>
            <a:ext uri="{FF2B5EF4-FFF2-40B4-BE49-F238E27FC236}">
              <a16:creationId xmlns:a16="http://schemas.microsoft.com/office/drawing/2014/main" id="{00000000-0008-0000-0F00-00001F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288" name="直線コネクタ 287">
          <a:extLst>
            <a:ext uri="{FF2B5EF4-FFF2-40B4-BE49-F238E27FC236}">
              <a16:creationId xmlns:a16="http://schemas.microsoft.com/office/drawing/2014/main" id="{00000000-0008-0000-0F00-000020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289" name="直線コネクタ 288">
          <a:extLst>
            <a:ext uri="{FF2B5EF4-FFF2-40B4-BE49-F238E27FC236}">
              <a16:creationId xmlns:a16="http://schemas.microsoft.com/office/drawing/2014/main" id="{00000000-0008-0000-0F00-000021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290" name="テキスト ボックス 289">
          <a:extLst>
            <a:ext uri="{FF2B5EF4-FFF2-40B4-BE49-F238E27FC236}">
              <a16:creationId xmlns:a16="http://schemas.microsoft.com/office/drawing/2014/main" id="{00000000-0008-0000-0F00-000022010000}"/>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291" name="直線コネクタ 290">
          <a:extLst>
            <a:ext uri="{FF2B5EF4-FFF2-40B4-BE49-F238E27FC236}">
              <a16:creationId xmlns:a16="http://schemas.microsoft.com/office/drawing/2014/main" id="{00000000-0008-0000-0F00-000023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292" name="テキスト ボックス 291">
          <a:extLst>
            <a:ext uri="{FF2B5EF4-FFF2-40B4-BE49-F238E27FC236}">
              <a16:creationId xmlns:a16="http://schemas.microsoft.com/office/drawing/2014/main" id="{00000000-0008-0000-0F00-000024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293" name="直線コネクタ 292">
          <a:extLst>
            <a:ext uri="{FF2B5EF4-FFF2-40B4-BE49-F238E27FC236}">
              <a16:creationId xmlns:a16="http://schemas.microsoft.com/office/drawing/2014/main" id="{00000000-0008-0000-0F00-000025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294" name="テキスト ボックス 293">
          <a:extLst>
            <a:ext uri="{FF2B5EF4-FFF2-40B4-BE49-F238E27FC236}">
              <a16:creationId xmlns:a16="http://schemas.microsoft.com/office/drawing/2014/main" id="{00000000-0008-0000-0F00-000026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295" name="直線コネクタ 294">
          <a:extLst>
            <a:ext uri="{FF2B5EF4-FFF2-40B4-BE49-F238E27FC236}">
              <a16:creationId xmlns:a16="http://schemas.microsoft.com/office/drawing/2014/main" id="{00000000-0008-0000-0F00-000027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296" name="テキスト ボックス 295">
          <a:extLst>
            <a:ext uri="{FF2B5EF4-FFF2-40B4-BE49-F238E27FC236}">
              <a16:creationId xmlns:a16="http://schemas.microsoft.com/office/drawing/2014/main" id="{00000000-0008-0000-0F00-000028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297" name="直線コネクタ 296">
          <a:extLst>
            <a:ext uri="{FF2B5EF4-FFF2-40B4-BE49-F238E27FC236}">
              <a16:creationId xmlns:a16="http://schemas.microsoft.com/office/drawing/2014/main" id="{00000000-0008-0000-0F00-000029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298" name="テキスト ボックス 297">
          <a:extLst>
            <a:ext uri="{FF2B5EF4-FFF2-40B4-BE49-F238E27FC236}">
              <a16:creationId xmlns:a16="http://schemas.microsoft.com/office/drawing/2014/main" id="{00000000-0008-0000-0F00-00002A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299" name="直線コネクタ 298">
          <a:extLst>
            <a:ext uri="{FF2B5EF4-FFF2-40B4-BE49-F238E27FC236}">
              <a16:creationId xmlns:a16="http://schemas.microsoft.com/office/drawing/2014/main" id="{00000000-0008-0000-0F00-00002B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300" name="テキスト ボックス 299">
          <a:extLst>
            <a:ext uri="{FF2B5EF4-FFF2-40B4-BE49-F238E27FC236}">
              <a16:creationId xmlns:a16="http://schemas.microsoft.com/office/drawing/2014/main" id="{00000000-0008-0000-0F00-00002C010000}"/>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01" name="直線コネクタ 300">
          <a:extLst>
            <a:ext uri="{FF2B5EF4-FFF2-40B4-BE49-F238E27FC236}">
              <a16:creationId xmlns:a16="http://schemas.microsoft.com/office/drawing/2014/main" id="{00000000-0008-0000-0F00-00002D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02" name="テキスト ボックス 301">
          <a:extLst>
            <a:ext uri="{FF2B5EF4-FFF2-40B4-BE49-F238E27FC236}">
              <a16:creationId xmlns:a16="http://schemas.microsoft.com/office/drawing/2014/main" id="{00000000-0008-0000-0F00-00002E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03" name="【保健センター・保健所】&#10;有形固定資産減価償却率グラフ枠">
          <a:extLst>
            <a:ext uri="{FF2B5EF4-FFF2-40B4-BE49-F238E27FC236}">
              <a16:creationId xmlns:a16="http://schemas.microsoft.com/office/drawing/2014/main" id="{00000000-0008-0000-0F00-00002F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130628</xdr:rowOff>
    </xdr:from>
    <xdr:to>
      <xdr:col>85</xdr:col>
      <xdr:colOff>126364</xdr:colOff>
      <xdr:row>64</xdr:row>
      <xdr:rowOff>65315</xdr:rowOff>
    </xdr:to>
    <xdr:cxnSp macro="">
      <xdr:nvCxnSpPr>
        <xdr:cNvPr id="304" name="直線コネクタ 303">
          <a:extLst>
            <a:ext uri="{FF2B5EF4-FFF2-40B4-BE49-F238E27FC236}">
              <a16:creationId xmlns:a16="http://schemas.microsoft.com/office/drawing/2014/main" id="{00000000-0008-0000-0F00-000030010000}"/>
            </a:ext>
          </a:extLst>
        </xdr:cNvPr>
        <xdr:cNvCxnSpPr/>
      </xdr:nvCxnSpPr>
      <xdr:spPr>
        <a:xfrm flipV="1">
          <a:off x="16318864" y="9560378"/>
          <a:ext cx="0" cy="1477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69142</xdr:rowOff>
    </xdr:from>
    <xdr:ext cx="340478" cy="259045"/>
    <xdr:sp macro="" textlink="">
      <xdr:nvSpPr>
        <xdr:cNvPr id="305" name="【保健センター・保健所】&#10;有形固定資産減価償却率最小値テキスト">
          <a:extLst>
            <a:ext uri="{FF2B5EF4-FFF2-40B4-BE49-F238E27FC236}">
              <a16:creationId xmlns:a16="http://schemas.microsoft.com/office/drawing/2014/main" id="{00000000-0008-0000-0F00-000031010000}"/>
            </a:ext>
          </a:extLst>
        </xdr:cNvPr>
        <xdr:cNvSpPr txBox="1"/>
      </xdr:nvSpPr>
      <xdr:spPr>
        <a:xfrm>
          <a:off x="16357600" y="110419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65315</xdr:rowOff>
    </xdr:from>
    <xdr:to>
      <xdr:col>86</xdr:col>
      <xdr:colOff>25400</xdr:colOff>
      <xdr:row>64</xdr:row>
      <xdr:rowOff>65315</xdr:rowOff>
    </xdr:to>
    <xdr:cxnSp macro="">
      <xdr:nvCxnSpPr>
        <xdr:cNvPr id="306" name="直線コネクタ 305">
          <a:extLst>
            <a:ext uri="{FF2B5EF4-FFF2-40B4-BE49-F238E27FC236}">
              <a16:creationId xmlns:a16="http://schemas.microsoft.com/office/drawing/2014/main" id="{00000000-0008-0000-0F00-000032010000}"/>
            </a:ext>
          </a:extLst>
        </xdr:cNvPr>
        <xdr:cNvCxnSpPr/>
      </xdr:nvCxnSpPr>
      <xdr:spPr>
        <a:xfrm>
          <a:off x="16230600" y="1103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77305</xdr:rowOff>
    </xdr:from>
    <xdr:ext cx="405111" cy="259045"/>
    <xdr:sp macro="" textlink="">
      <xdr:nvSpPr>
        <xdr:cNvPr id="307" name="【保健センター・保健所】&#10;有形固定資産減価償却率最大値テキスト">
          <a:extLst>
            <a:ext uri="{FF2B5EF4-FFF2-40B4-BE49-F238E27FC236}">
              <a16:creationId xmlns:a16="http://schemas.microsoft.com/office/drawing/2014/main" id="{00000000-0008-0000-0F00-000033010000}"/>
            </a:ext>
          </a:extLst>
        </xdr:cNvPr>
        <xdr:cNvSpPr txBox="1"/>
      </xdr:nvSpPr>
      <xdr:spPr>
        <a:xfrm>
          <a:off x="16357600" y="9335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130628</xdr:rowOff>
    </xdr:from>
    <xdr:to>
      <xdr:col>86</xdr:col>
      <xdr:colOff>25400</xdr:colOff>
      <xdr:row>55</xdr:row>
      <xdr:rowOff>130628</xdr:rowOff>
    </xdr:to>
    <xdr:cxnSp macro="">
      <xdr:nvCxnSpPr>
        <xdr:cNvPr id="308" name="直線コネクタ 307">
          <a:extLst>
            <a:ext uri="{FF2B5EF4-FFF2-40B4-BE49-F238E27FC236}">
              <a16:creationId xmlns:a16="http://schemas.microsoft.com/office/drawing/2014/main" id="{00000000-0008-0000-0F00-000034010000}"/>
            </a:ext>
          </a:extLst>
        </xdr:cNvPr>
        <xdr:cNvCxnSpPr/>
      </xdr:nvCxnSpPr>
      <xdr:spPr>
        <a:xfrm>
          <a:off x="16230600" y="9560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125565</xdr:rowOff>
    </xdr:from>
    <xdr:ext cx="405111" cy="259045"/>
    <xdr:sp macro="" textlink="">
      <xdr:nvSpPr>
        <xdr:cNvPr id="309" name="【保健センター・保健所】&#10;有形固定資産減価償却率平均値テキスト">
          <a:extLst>
            <a:ext uri="{FF2B5EF4-FFF2-40B4-BE49-F238E27FC236}">
              <a16:creationId xmlns:a16="http://schemas.microsoft.com/office/drawing/2014/main" id="{00000000-0008-0000-0F00-000035010000}"/>
            </a:ext>
          </a:extLst>
        </xdr:cNvPr>
        <xdr:cNvSpPr txBox="1"/>
      </xdr:nvSpPr>
      <xdr:spPr>
        <a:xfrm>
          <a:off x="16357600" y="100696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102688</xdr:rowOff>
    </xdr:from>
    <xdr:to>
      <xdr:col>85</xdr:col>
      <xdr:colOff>177800</xdr:colOff>
      <xdr:row>60</xdr:row>
      <xdr:rowOff>32838</xdr:rowOff>
    </xdr:to>
    <xdr:sp macro="" textlink="">
      <xdr:nvSpPr>
        <xdr:cNvPr id="310" name="フローチャート: 判断 309">
          <a:extLst>
            <a:ext uri="{FF2B5EF4-FFF2-40B4-BE49-F238E27FC236}">
              <a16:creationId xmlns:a16="http://schemas.microsoft.com/office/drawing/2014/main" id="{00000000-0008-0000-0F00-000036010000}"/>
            </a:ext>
          </a:extLst>
        </xdr:cNvPr>
        <xdr:cNvSpPr/>
      </xdr:nvSpPr>
      <xdr:spPr>
        <a:xfrm>
          <a:off x="162687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4717</xdr:rowOff>
    </xdr:from>
    <xdr:to>
      <xdr:col>81</xdr:col>
      <xdr:colOff>101600</xdr:colOff>
      <xdr:row>60</xdr:row>
      <xdr:rowOff>106317</xdr:rowOff>
    </xdr:to>
    <xdr:sp macro="" textlink="">
      <xdr:nvSpPr>
        <xdr:cNvPr id="311" name="フローチャート: 判断 310">
          <a:extLst>
            <a:ext uri="{FF2B5EF4-FFF2-40B4-BE49-F238E27FC236}">
              <a16:creationId xmlns:a16="http://schemas.microsoft.com/office/drawing/2014/main" id="{00000000-0008-0000-0F00-000037010000}"/>
            </a:ext>
          </a:extLst>
        </xdr:cNvPr>
        <xdr:cNvSpPr/>
      </xdr:nvSpPr>
      <xdr:spPr>
        <a:xfrm>
          <a:off x="154305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122844</xdr:rowOff>
    </xdr:from>
    <xdr:ext cx="405111" cy="259045"/>
    <xdr:sp macro="" textlink="">
      <xdr:nvSpPr>
        <xdr:cNvPr id="312" name="n_1aveValue【保健センター・保健所】&#10;有形固定資産減価償却率">
          <a:extLst>
            <a:ext uri="{FF2B5EF4-FFF2-40B4-BE49-F238E27FC236}">
              <a16:creationId xmlns:a16="http://schemas.microsoft.com/office/drawing/2014/main" id="{00000000-0008-0000-0F00-000038010000}"/>
            </a:ext>
          </a:extLst>
        </xdr:cNvPr>
        <xdr:cNvSpPr txBox="1"/>
      </xdr:nvSpPr>
      <xdr:spPr>
        <a:xfrm>
          <a:off x="15266044" y="1006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14515</xdr:rowOff>
    </xdr:from>
    <xdr:to>
      <xdr:col>76</xdr:col>
      <xdr:colOff>165100</xdr:colOff>
      <xdr:row>60</xdr:row>
      <xdr:rowOff>116115</xdr:rowOff>
    </xdr:to>
    <xdr:sp macro="" textlink="">
      <xdr:nvSpPr>
        <xdr:cNvPr id="313" name="フローチャート: 判断 312">
          <a:extLst>
            <a:ext uri="{FF2B5EF4-FFF2-40B4-BE49-F238E27FC236}">
              <a16:creationId xmlns:a16="http://schemas.microsoft.com/office/drawing/2014/main" id="{00000000-0008-0000-0F00-000039010000}"/>
            </a:ext>
          </a:extLst>
        </xdr:cNvPr>
        <xdr:cNvSpPr/>
      </xdr:nvSpPr>
      <xdr:spPr>
        <a:xfrm>
          <a:off x="145415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58</xdr:row>
      <xdr:rowOff>132642</xdr:rowOff>
    </xdr:from>
    <xdr:ext cx="405111" cy="259045"/>
    <xdr:sp macro="" textlink="">
      <xdr:nvSpPr>
        <xdr:cNvPr id="314" name="n_2aveValue【保健センター・保健所】&#10;有形固定資産減価償却率">
          <a:extLst>
            <a:ext uri="{FF2B5EF4-FFF2-40B4-BE49-F238E27FC236}">
              <a16:creationId xmlns:a16="http://schemas.microsoft.com/office/drawing/2014/main" id="{00000000-0008-0000-0F00-00003A010000}"/>
            </a:ext>
          </a:extLst>
        </xdr:cNvPr>
        <xdr:cNvSpPr txBox="1"/>
      </xdr:nvSpPr>
      <xdr:spPr>
        <a:xfrm>
          <a:off x="14389744" y="10076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60</xdr:row>
      <xdr:rowOff>43906</xdr:rowOff>
    </xdr:from>
    <xdr:to>
      <xdr:col>72</xdr:col>
      <xdr:colOff>38100</xdr:colOff>
      <xdr:row>60</xdr:row>
      <xdr:rowOff>145506</xdr:rowOff>
    </xdr:to>
    <xdr:sp macro="" textlink="">
      <xdr:nvSpPr>
        <xdr:cNvPr id="315" name="フローチャート: 判断 314">
          <a:extLst>
            <a:ext uri="{FF2B5EF4-FFF2-40B4-BE49-F238E27FC236}">
              <a16:creationId xmlns:a16="http://schemas.microsoft.com/office/drawing/2014/main" id="{00000000-0008-0000-0F00-00003B010000}"/>
            </a:ext>
          </a:extLst>
        </xdr:cNvPr>
        <xdr:cNvSpPr/>
      </xdr:nvSpPr>
      <xdr:spPr>
        <a:xfrm>
          <a:off x="13652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58</xdr:row>
      <xdr:rowOff>162033</xdr:rowOff>
    </xdr:from>
    <xdr:ext cx="405111" cy="259045"/>
    <xdr:sp macro="" textlink="">
      <xdr:nvSpPr>
        <xdr:cNvPr id="316" name="n_3aveValue【保健センター・保健所】&#10;有形固定資産減価償却率">
          <a:extLst>
            <a:ext uri="{FF2B5EF4-FFF2-40B4-BE49-F238E27FC236}">
              <a16:creationId xmlns:a16="http://schemas.microsoft.com/office/drawing/2014/main" id="{00000000-0008-0000-0F00-00003C010000}"/>
            </a:ext>
          </a:extLst>
        </xdr:cNvPr>
        <xdr:cNvSpPr txBox="1"/>
      </xdr:nvSpPr>
      <xdr:spPr>
        <a:xfrm>
          <a:off x="13500744" y="1010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317" name="テキスト ボックス 316">
          <a:extLst>
            <a:ext uri="{FF2B5EF4-FFF2-40B4-BE49-F238E27FC236}">
              <a16:creationId xmlns:a16="http://schemas.microsoft.com/office/drawing/2014/main" id="{00000000-0008-0000-0F00-00003D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18" name="テキスト ボックス 317">
          <a:extLst>
            <a:ext uri="{FF2B5EF4-FFF2-40B4-BE49-F238E27FC236}">
              <a16:creationId xmlns:a16="http://schemas.microsoft.com/office/drawing/2014/main" id="{00000000-0008-0000-0F00-00003E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19" name="テキスト ボックス 318">
          <a:extLst>
            <a:ext uri="{FF2B5EF4-FFF2-40B4-BE49-F238E27FC236}">
              <a16:creationId xmlns:a16="http://schemas.microsoft.com/office/drawing/2014/main" id="{00000000-0008-0000-0F00-00003F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20" name="テキスト ボックス 319">
          <a:extLst>
            <a:ext uri="{FF2B5EF4-FFF2-40B4-BE49-F238E27FC236}">
              <a16:creationId xmlns:a16="http://schemas.microsoft.com/office/drawing/2014/main" id="{00000000-0008-0000-0F00-000040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21" name="テキスト ボックス 320">
          <a:extLst>
            <a:ext uri="{FF2B5EF4-FFF2-40B4-BE49-F238E27FC236}">
              <a16:creationId xmlns:a16="http://schemas.microsoft.com/office/drawing/2014/main" id="{00000000-0008-0000-0F00-000041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146776</xdr:rowOff>
    </xdr:from>
    <xdr:to>
      <xdr:col>85</xdr:col>
      <xdr:colOff>177800</xdr:colOff>
      <xdr:row>61</xdr:row>
      <xdr:rowOff>76926</xdr:rowOff>
    </xdr:to>
    <xdr:sp macro="" textlink="">
      <xdr:nvSpPr>
        <xdr:cNvPr id="322" name="楕円 321">
          <a:extLst>
            <a:ext uri="{FF2B5EF4-FFF2-40B4-BE49-F238E27FC236}">
              <a16:creationId xmlns:a16="http://schemas.microsoft.com/office/drawing/2014/main" id="{00000000-0008-0000-0F00-000042010000}"/>
            </a:ext>
          </a:extLst>
        </xdr:cNvPr>
        <xdr:cNvSpPr/>
      </xdr:nvSpPr>
      <xdr:spPr>
        <a:xfrm>
          <a:off x="16268700" y="1043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125203</xdr:rowOff>
    </xdr:from>
    <xdr:ext cx="405111" cy="259045"/>
    <xdr:sp macro="" textlink="">
      <xdr:nvSpPr>
        <xdr:cNvPr id="323" name="【保健センター・保健所】&#10;有形固定資産減価償却率該当値テキスト">
          <a:extLst>
            <a:ext uri="{FF2B5EF4-FFF2-40B4-BE49-F238E27FC236}">
              <a16:creationId xmlns:a16="http://schemas.microsoft.com/office/drawing/2014/main" id="{00000000-0008-0000-0F00-000043010000}"/>
            </a:ext>
          </a:extLst>
        </xdr:cNvPr>
        <xdr:cNvSpPr txBox="1"/>
      </xdr:nvSpPr>
      <xdr:spPr>
        <a:xfrm>
          <a:off x="16357600" y="1041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12881</xdr:rowOff>
    </xdr:from>
    <xdr:to>
      <xdr:col>81</xdr:col>
      <xdr:colOff>101600</xdr:colOff>
      <xdr:row>61</xdr:row>
      <xdr:rowOff>114481</xdr:rowOff>
    </xdr:to>
    <xdr:sp macro="" textlink="">
      <xdr:nvSpPr>
        <xdr:cNvPr id="324" name="楕円 323">
          <a:extLst>
            <a:ext uri="{FF2B5EF4-FFF2-40B4-BE49-F238E27FC236}">
              <a16:creationId xmlns:a16="http://schemas.microsoft.com/office/drawing/2014/main" id="{00000000-0008-0000-0F00-000044010000}"/>
            </a:ext>
          </a:extLst>
        </xdr:cNvPr>
        <xdr:cNvSpPr/>
      </xdr:nvSpPr>
      <xdr:spPr>
        <a:xfrm>
          <a:off x="15430500" y="1047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26126</xdr:rowOff>
    </xdr:from>
    <xdr:to>
      <xdr:col>85</xdr:col>
      <xdr:colOff>127000</xdr:colOff>
      <xdr:row>61</xdr:row>
      <xdr:rowOff>63681</xdr:rowOff>
    </xdr:to>
    <xdr:cxnSp macro="">
      <xdr:nvCxnSpPr>
        <xdr:cNvPr id="325" name="直線コネクタ 324">
          <a:extLst>
            <a:ext uri="{FF2B5EF4-FFF2-40B4-BE49-F238E27FC236}">
              <a16:creationId xmlns:a16="http://schemas.microsoft.com/office/drawing/2014/main" id="{00000000-0008-0000-0F00-000045010000}"/>
            </a:ext>
          </a:extLst>
        </xdr:cNvPr>
        <xdr:cNvCxnSpPr/>
      </xdr:nvCxnSpPr>
      <xdr:spPr>
        <a:xfrm flipV="1">
          <a:off x="15481300" y="10484576"/>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50437</xdr:rowOff>
    </xdr:from>
    <xdr:to>
      <xdr:col>76</xdr:col>
      <xdr:colOff>165100</xdr:colOff>
      <xdr:row>61</xdr:row>
      <xdr:rowOff>152037</xdr:rowOff>
    </xdr:to>
    <xdr:sp macro="" textlink="">
      <xdr:nvSpPr>
        <xdr:cNvPr id="326" name="楕円 325">
          <a:extLst>
            <a:ext uri="{FF2B5EF4-FFF2-40B4-BE49-F238E27FC236}">
              <a16:creationId xmlns:a16="http://schemas.microsoft.com/office/drawing/2014/main" id="{00000000-0008-0000-0F00-000046010000}"/>
            </a:ext>
          </a:extLst>
        </xdr:cNvPr>
        <xdr:cNvSpPr/>
      </xdr:nvSpPr>
      <xdr:spPr>
        <a:xfrm>
          <a:off x="14541500" y="1050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63681</xdr:rowOff>
    </xdr:from>
    <xdr:to>
      <xdr:col>81</xdr:col>
      <xdr:colOff>50800</xdr:colOff>
      <xdr:row>61</xdr:row>
      <xdr:rowOff>101237</xdr:rowOff>
    </xdr:to>
    <xdr:cxnSp macro="">
      <xdr:nvCxnSpPr>
        <xdr:cNvPr id="327" name="直線コネクタ 326">
          <a:extLst>
            <a:ext uri="{FF2B5EF4-FFF2-40B4-BE49-F238E27FC236}">
              <a16:creationId xmlns:a16="http://schemas.microsoft.com/office/drawing/2014/main" id="{00000000-0008-0000-0F00-000047010000}"/>
            </a:ext>
          </a:extLst>
        </xdr:cNvPr>
        <xdr:cNvCxnSpPr/>
      </xdr:nvCxnSpPr>
      <xdr:spPr>
        <a:xfrm flipV="1">
          <a:off x="14592300" y="10522131"/>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105954</xdr:rowOff>
    </xdr:from>
    <xdr:to>
      <xdr:col>72</xdr:col>
      <xdr:colOff>38100</xdr:colOff>
      <xdr:row>62</xdr:row>
      <xdr:rowOff>36104</xdr:rowOff>
    </xdr:to>
    <xdr:sp macro="" textlink="">
      <xdr:nvSpPr>
        <xdr:cNvPr id="328" name="楕円 327">
          <a:extLst>
            <a:ext uri="{FF2B5EF4-FFF2-40B4-BE49-F238E27FC236}">
              <a16:creationId xmlns:a16="http://schemas.microsoft.com/office/drawing/2014/main" id="{00000000-0008-0000-0F00-000048010000}"/>
            </a:ext>
          </a:extLst>
        </xdr:cNvPr>
        <xdr:cNvSpPr/>
      </xdr:nvSpPr>
      <xdr:spPr>
        <a:xfrm>
          <a:off x="13652500" y="1056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101237</xdr:rowOff>
    </xdr:from>
    <xdr:to>
      <xdr:col>76</xdr:col>
      <xdr:colOff>114300</xdr:colOff>
      <xdr:row>61</xdr:row>
      <xdr:rowOff>156754</xdr:rowOff>
    </xdr:to>
    <xdr:cxnSp macro="">
      <xdr:nvCxnSpPr>
        <xdr:cNvPr id="329" name="直線コネクタ 328">
          <a:extLst>
            <a:ext uri="{FF2B5EF4-FFF2-40B4-BE49-F238E27FC236}">
              <a16:creationId xmlns:a16="http://schemas.microsoft.com/office/drawing/2014/main" id="{00000000-0008-0000-0F00-000049010000}"/>
            </a:ext>
          </a:extLst>
        </xdr:cNvPr>
        <xdr:cNvCxnSpPr/>
      </xdr:nvCxnSpPr>
      <xdr:spPr>
        <a:xfrm flipV="1">
          <a:off x="13703300" y="10559687"/>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105608</xdr:rowOff>
    </xdr:from>
    <xdr:ext cx="405111" cy="259045"/>
    <xdr:sp macro="" textlink="">
      <xdr:nvSpPr>
        <xdr:cNvPr id="330" name="n_1mainValue【保健センター・保健所】&#10;有形固定資産減価償却率">
          <a:extLst>
            <a:ext uri="{FF2B5EF4-FFF2-40B4-BE49-F238E27FC236}">
              <a16:creationId xmlns:a16="http://schemas.microsoft.com/office/drawing/2014/main" id="{00000000-0008-0000-0F00-00004A010000}"/>
            </a:ext>
          </a:extLst>
        </xdr:cNvPr>
        <xdr:cNvSpPr txBox="1"/>
      </xdr:nvSpPr>
      <xdr:spPr>
        <a:xfrm>
          <a:off x="15266044" y="10564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143164</xdr:rowOff>
    </xdr:from>
    <xdr:ext cx="405111" cy="259045"/>
    <xdr:sp macro="" textlink="">
      <xdr:nvSpPr>
        <xdr:cNvPr id="331" name="n_2mainValue【保健センター・保健所】&#10;有形固定資産減価償却率">
          <a:extLst>
            <a:ext uri="{FF2B5EF4-FFF2-40B4-BE49-F238E27FC236}">
              <a16:creationId xmlns:a16="http://schemas.microsoft.com/office/drawing/2014/main" id="{00000000-0008-0000-0F00-00004B010000}"/>
            </a:ext>
          </a:extLst>
        </xdr:cNvPr>
        <xdr:cNvSpPr txBox="1"/>
      </xdr:nvSpPr>
      <xdr:spPr>
        <a:xfrm>
          <a:off x="14389744" y="1060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27231</xdr:rowOff>
    </xdr:from>
    <xdr:ext cx="405111" cy="259045"/>
    <xdr:sp macro="" textlink="">
      <xdr:nvSpPr>
        <xdr:cNvPr id="332" name="n_3mainValue【保健センター・保健所】&#10;有形固定資産減価償却率">
          <a:extLst>
            <a:ext uri="{FF2B5EF4-FFF2-40B4-BE49-F238E27FC236}">
              <a16:creationId xmlns:a16="http://schemas.microsoft.com/office/drawing/2014/main" id="{00000000-0008-0000-0F00-00004C010000}"/>
            </a:ext>
          </a:extLst>
        </xdr:cNvPr>
        <xdr:cNvSpPr txBox="1"/>
      </xdr:nvSpPr>
      <xdr:spPr>
        <a:xfrm>
          <a:off x="13500744" y="10657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33" name="正方形/長方形 332">
          <a:extLst>
            <a:ext uri="{FF2B5EF4-FFF2-40B4-BE49-F238E27FC236}">
              <a16:creationId xmlns:a16="http://schemas.microsoft.com/office/drawing/2014/main" id="{00000000-0008-0000-0F00-00004D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34" name="正方形/長方形 333">
          <a:extLst>
            <a:ext uri="{FF2B5EF4-FFF2-40B4-BE49-F238E27FC236}">
              <a16:creationId xmlns:a16="http://schemas.microsoft.com/office/drawing/2014/main" id="{00000000-0008-0000-0F00-00004E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35" name="正方形/長方形 334">
          <a:extLst>
            <a:ext uri="{FF2B5EF4-FFF2-40B4-BE49-F238E27FC236}">
              <a16:creationId xmlns:a16="http://schemas.microsoft.com/office/drawing/2014/main" id="{00000000-0008-0000-0F00-00004F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36" name="正方形/長方形 335">
          <a:extLst>
            <a:ext uri="{FF2B5EF4-FFF2-40B4-BE49-F238E27FC236}">
              <a16:creationId xmlns:a16="http://schemas.microsoft.com/office/drawing/2014/main" id="{00000000-0008-0000-0F00-000050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37" name="正方形/長方形 336">
          <a:extLst>
            <a:ext uri="{FF2B5EF4-FFF2-40B4-BE49-F238E27FC236}">
              <a16:creationId xmlns:a16="http://schemas.microsoft.com/office/drawing/2014/main" id="{00000000-0008-0000-0F00-000051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38" name="正方形/長方形 337">
          <a:extLst>
            <a:ext uri="{FF2B5EF4-FFF2-40B4-BE49-F238E27FC236}">
              <a16:creationId xmlns:a16="http://schemas.microsoft.com/office/drawing/2014/main" id="{00000000-0008-0000-0F00-000052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39" name="正方形/長方形 338">
          <a:extLst>
            <a:ext uri="{FF2B5EF4-FFF2-40B4-BE49-F238E27FC236}">
              <a16:creationId xmlns:a16="http://schemas.microsoft.com/office/drawing/2014/main" id="{00000000-0008-0000-0F00-000053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40" name="正方形/長方形 339">
          <a:extLst>
            <a:ext uri="{FF2B5EF4-FFF2-40B4-BE49-F238E27FC236}">
              <a16:creationId xmlns:a16="http://schemas.microsoft.com/office/drawing/2014/main" id="{00000000-0008-0000-0F00-000054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41" name="テキスト ボックス 340">
          <a:extLst>
            <a:ext uri="{FF2B5EF4-FFF2-40B4-BE49-F238E27FC236}">
              <a16:creationId xmlns:a16="http://schemas.microsoft.com/office/drawing/2014/main" id="{00000000-0008-0000-0F00-000055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42" name="直線コネクタ 341">
          <a:extLst>
            <a:ext uri="{FF2B5EF4-FFF2-40B4-BE49-F238E27FC236}">
              <a16:creationId xmlns:a16="http://schemas.microsoft.com/office/drawing/2014/main" id="{00000000-0008-0000-0F00-000056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343" name="直線コネクタ 342">
          <a:extLst>
            <a:ext uri="{FF2B5EF4-FFF2-40B4-BE49-F238E27FC236}">
              <a16:creationId xmlns:a16="http://schemas.microsoft.com/office/drawing/2014/main" id="{00000000-0008-0000-0F00-00005701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44" name="テキスト ボックス 343">
          <a:extLst>
            <a:ext uri="{FF2B5EF4-FFF2-40B4-BE49-F238E27FC236}">
              <a16:creationId xmlns:a16="http://schemas.microsoft.com/office/drawing/2014/main" id="{00000000-0008-0000-0F00-00005801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45" name="直線コネクタ 344">
          <a:extLst>
            <a:ext uri="{FF2B5EF4-FFF2-40B4-BE49-F238E27FC236}">
              <a16:creationId xmlns:a16="http://schemas.microsoft.com/office/drawing/2014/main" id="{00000000-0008-0000-0F00-00005901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46" name="テキスト ボックス 345">
          <a:extLst>
            <a:ext uri="{FF2B5EF4-FFF2-40B4-BE49-F238E27FC236}">
              <a16:creationId xmlns:a16="http://schemas.microsoft.com/office/drawing/2014/main" id="{00000000-0008-0000-0F00-00005A01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47" name="直線コネクタ 346">
          <a:extLst>
            <a:ext uri="{FF2B5EF4-FFF2-40B4-BE49-F238E27FC236}">
              <a16:creationId xmlns:a16="http://schemas.microsoft.com/office/drawing/2014/main" id="{00000000-0008-0000-0F00-00005B01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48" name="テキスト ボックス 347">
          <a:extLst>
            <a:ext uri="{FF2B5EF4-FFF2-40B4-BE49-F238E27FC236}">
              <a16:creationId xmlns:a16="http://schemas.microsoft.com/office/drawing/2014/main" id="{00000000-0008-0000-0F00-00005C01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49" name="直線コネクタ 348">
          <a:extLst>
            <a:ext uri="{FF2B5EF4-FFF2-40B4-BE49-F238E27FC236}">
              <a16:creationId xmlns:a16="http://schemas.microsoft.com/office/drawing/2014/main" id="{00000000-0008-0000-0F00-00005D01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350" name="テキスト ボックス 349">
          <a:extLst>
            <a:ext uri="{FF2B5EF4-FFF2-40B4-BE49-F238E27FC236}">
              <a16:creationId xmlns:a16="http://schemas.microsoft.com/office/drawing/2014/main" id="{00000000-0008-0000-0F00-00005E01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51" name="直線コネクタ 350">
          <a:extLst>
            <a:ext uri="{FF2B5EF4-FFF2-40B4-BE49-F238E27FC236}">
              <a16:creationId xmlns:a16="http://schemas.microsoft.com/office/drawing/2014/main" id="{00000000-0008-0000-0F00-00005F01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352" name="テキスト ボックス 351">
          <a:extLst>
            <a:ext uri="{FF2B5EF4-FFF2-40B4-BE49-F238E27FC236}">
              <a16:creationId xmlns:a16="http://schemas.microsoft.com/office/drawing/2014/main" id="{00000000-0008-0000-0F00-00006001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53" name="直線コネクタ 352">
          <a:extLst>
            <a:ext uri="{FF2B5EF4-FFF2-40B4-BE49-F238E27FC236}">
              <a16:creationId xmlns:a16="http://schemas.microsoft.com/office/drawing/2014/main" id="{00000000-0008-0000-0F00-000061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54" name="テキスト ボックス 353">
          <a:extLst>
            <a:ext uri="{FF2B5EF4-FFF2-40B4-BE49-F238E27FC236}">
              <a16:creationId xmlns:a16="http://schemas.microsoft.com/office/drawing/2014/main" id="{00000000-0008-0000-0F00-000062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55" name="【保健センター・保健所】&#10;一人当たり面積グラフ枠">
          <a:extLst>
            <a:ext uri="{FF2B5EF4-FFF2-40B4-BE49-F238E27FC236}">
              <a16:creationId xmlns:a16="http://schemas.microsoft.com/office/drawing/2014/main" id="{00000000-0008-0000-0F00-000063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166116</xdr:rowOff>
    </xdr:from>
    <xdr:to>
      <xdr:col>116</xdr:col>
      <xdr:colOff>62864</xdr:colOff>
      <xdr:row>64</xdr:row>
      <xdr:rowOff>63246</xdr:rowOff>
    </xdr:to>
    <xdr:cxnSp macro="">
      <xdr:nvCxnSpPr>
        <xdr:cNvPr id="356" name="直線コネクタ 355">
          <a:extLst>
            <a:ext uri="{FF2B5EF4-FFF2-40B4-BE49-F238E27FC236}">
              <a16:creationId xmlns:a16="http://schemas.microsoft.com/office/drawing/2014/main" id="{00000000-0008-0000-0F00-000064010000}"/>
            </a:ext>
          </a:extLst>
        </xdr:cNvPr>
        <xdr:cNvCxnSpPr/>
      </xdr:nvCxnSpPr>
      <xdr:spPr>
        <a:xfrm flipV="1">
          <a:off x="22160864" y="9595866"/>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67073</xdr:rowOff>
    </xdr:from>
    <xdr:ext cx="469744" cy="259045"/>
    <xdr:sp macro="" textlink="">
      <xdr:nvSpPr>
        <xdr:cNvPr id="357" name="【保健センター・保健所】&#10;一人当たり面積最小値テキスト">
          <a:extLst>
            <a:ext uri="{FF2B5EF4-FFF2-40B4-BE49-F238E27FC236}">
              <a16:creationId xmlns:a16="http://schemas.microsoft.com/office/drawing/2014/main" id="{00000000-0008-0000-0F00-000065010000}"/>
            </a:ext>
          </a:extLst>
        </xdr:cNvPr>
        <xdr:cNvSpPr txBox="1"/>
      </xdr:nvSpPr>
      <xdr:spPr>
        <a:xfrm>
          <a:off x="22199600" y="1103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63246</xdr:rowOff>
    </xdr:from>
    <xdr:to>
      <xdr:col>116</xdr:col>
      <xdr:colOff>152400</xdr:colOff>
      <xdr:row>64</xdr:row>
      <xdr:rowOff>63246</xdr:rowOff>
    </xdr:to>
    <xdr:cxnSp macro="">
      <xdr:nvCxnSpPr>
        <xdr:cNvPr id="358" name="直線コネクタ 357">
          <a:extLst>
            <a:ext uri="{FF2B5EF4-FFF2-40B4-BE49-F238E27FC236}">
              <a16:creationId xmlns:a16="http://schemas.microsoft.com/office/drawing/2014/main" id="{00000000-0008-0000-0F00-000066010000}"/>
            </a:ext>
          </a:extLst>
        </xdr:cNvPr>
        <xdr:cNvCxnSpPr/>
      </xdr:nvCxnSpPr>
      <xdr:spPr>
        <a:xfrm>
          <a:off x="22072600" y="11036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112793</xdr:rowOff>
    </xdr:from>
    <xdr:ext cx="469744" cy="259045"/>
    <xdr:sp macro="" textlink="">
      <xdr:nvSpPr>
        <xdr:cNvPr id="359" name="【保健センター・保健所】&#10;一人当たり面積最大値テキスト">
          <a:extLst>
            <a:ext uri="{FF2B5EF4-FFF2-40B4-BE49-F238E27FC236}">
              <a16:creationId xmlns:a16="http://schemas.microsoft.com/office/drawing/2014/main" id="{00000000-0008-0000-0F00-000067010000}"/>
            </a:ext>
          </a:extLst>
        </xdr:cNvPr>
        <xdr:cNvSpPr txBox="1"/>
      </xdr:nvSpPr>
      <xdr:spPr>
        <a:xfrm>
          <a:off x="22199600" y="9371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166116</xdr:rowOff>
    </xdr:from>
    <xdr:to>
      <xdr:col>116</xdr:col>
      <xdr:colOff>152400</xdr:colOff>
      <xdr:row>55</xdr:row>
      <xdr:rowOff>166116</xdr:rowOff>
    </xdr:to>
    <xdr:cxnSp macro="">
      <xdr:nvCxnSpPr>
        <xdr:cNvPr id="360" name="直線コネクタ 359">
          <a:extLst>
            <a:ext uri="{FF2B5EF4-FFF2-40B4-BE49-F238E27FC236}">
              <a16:creationId xmlns:a16="http://schemas.microsoft.com/office/drawing/2014/main" id="{00000000-0008-0000-0F00-000068010000}"/>
            </a:ext>
          </a:extLst>
        </xdr:cNvPr>
        <xdr:cNvCxnSpPr/>
      </xdr:nvCxnSpPr>
      <xdr:spPr>
        <a:xfrm>
          <a:off x="22072600" y="9595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34307</xdr:rowOff>
    </xdr:from>
    <xdr:ext cx="469744" cy="259045"/>
    <xdr:sp macro="" textlink="">
      <xdr:nvSpPr>
        <xdr:cNvPr id="361" name="【保健センター・保健所】&#10;一人当たり面積平均値テキスト">
          <a:extLst>
            <a:ext uri="{FF2B5EF4-FFF2-40B4-BE49-F238E27FC236}">
              <a16:creationId xmlns:a16="http://schemas.microsoft.com/office/drawing/2014/main" id="{00000000-0008-0000-0F00-000069010000}"/>
            </a:ext>
          </a:extLst>
        </xdr:cNvPr>
        <xdr:cNvSpPr txBox="1"/>
      </xdr:nvSpPr>
      <xdr:spPr>
        <a:xfrm>
          <a:off x="22199600" y="10664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55880</xdr:rowOff>
    </xdr:from>
    <xdr:to>
      <xdr:col>116</xdr:col>
      <xdr:colOff>114300</xdr:colOff>
      <xdr:row>62</xdr:row>
      <xdr:rowOff>157480</xdr:rowOff>
    </xdr:to>
    <xdr:sp macro="" textlink="">
      <xdr:nvSpPr>
        <xdr:cNvPr id="362" name="フローチャート: 判断 361">
          <a:extLst>
            <a:ext uri="{FF2B5EF4-FFF2-40B4-BE49-F238E27FC236}">
              <a16:creationId xmlns:a16="http://schemas.microsoft.com/office/drawing/2014/main" id="{00000000-0008-0000-0F00-00006A010000}"/>
            </a:ext>
          </a:extLst>
        </xdr:cNvPr>
        <xdr:cNvSpPr/>
      </xdr:nvSpPr>
      <xdr:spPr>
        <a:xfrm>
          <a:off x="22110700" y="106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57404</xdr:rowOff>
    </xdr:from>
    <xdr:to>
      <xdr:col>112</xdr:col>
      <xdr:colOff>38100</xdr:colOff>
      <xdr:row>62</xdr:row>
      <xdr:rowOff>159004</xdr:rowOff>
    </xdr:to>
    <xdr:sp macro="" textlink="">
      <xdr:nvSpPr>
        <xdr:cNvPr id="363" name="フローチャート: 判断 362">
          <a:extLst>
            <a:ext uri="{FF2B5EF4-FFF2-40B4-BE49-F238E27FC236}">
              <a16:creationId xmlns:a16="http://schemas.microsoft.com/office/drawing/2014/main" id="{00000000-0008-0000-0F00-00006B010000}"/>
            </a:ext>
          </a:extLst>
        </xdr:cNvPr>
        <xdr:cNvSpPr/>
      </xdr:nvSpPr>
      <xdr:spPr>
        <a:xfrm>
          <a:off x="21272500" y="1068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150131</xdr:rowOff>
    </xdr:from>
    <xdr:ext cx="469744" cy="259045"/>
    <xdr:sp macro="" textlink="">
      <xdr:nvSpPr>
        <xdr:cNvPr id="364" name="n_1aveValue【保健センター・保健所】&#10;一人当たり面積">
          <a:extLst>
            <a:ext uri="{FF2B5EF4-FFF2-40B4-BE49-F238E27FC236}">
              <a16:creationId xmlns:a16="http://schemas.microsoft.com/office/drawing/2014/main" id="{00000000-0008-0000-0F00-00006C010000}"/>
            </a:ext>
          </a:extLst>
        </xdr:cNvPr>
        <xdr:cNvSpPr txBox="1"/>
      </xdr:nvSpPr>
      <xdr:spPr>
        <a:xfrm>
          <a:off x="21075727" y="10780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76454</xdr:rowOff>
    </xdr:from>
    <xdr:to>
      <xdr:col>107</xdr:col>
      <xdr:colOff>101600</xdr:colOff>
      <xdr:row>63</xdr:row>
      <xdr:rowOff>6604</xdr:rowOff>
    </xdr:to>
    <xdr:sp macro="" textlink="">
      <xdr:nvSpPr>
        <xdr:cNvPr id="365" name="フローチャート: 判断 364">
          <a:extLst>
            <a:ext uri="{FF2B5EF4-FFF2-40B4-BE49-F238E27FC236}">
              <a16:creationId xmlns:a16="http://schemas.microsoft.com/office/drawing/2014/main" id="{00000000-0008-0000-0F00-00006D010000}"/>
            </a:ext>
          </a:extLst>
        </xdr:cNvPr>
        <xdr:cNvSpPr/>
      </xdr:nvSpPr>
      <xdr:spPr>
        <a:xfrm>
          <a:off x="20383500" y="1070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62</xdr:row>
      <xdr:rowOff>169181</xdr:rowOff>
    </xdr:from>
    <xdr:ext cx="469744" cy="259045"/>
    <xdr:sp macro="" textlink="">
      <xdr:nvSpPr>
        <xdr:cNvPr id="366" name="n_2aveValue【保健センター・保健所】&#10;一人当たり面積">
          <a:extLst>
            <a:ext uri="{FF2B5EF4-FFF2-40B4-BE49-F238E27FC236}">
              <a16:creationId xmlns:a16="http://schemas.microsoft.com/office/drawing/2014/main" id="{00000000-0008-0000-0F00-00006E010000}"/>
            </a:ext>
          </a:extLst>
        </xdr:cNvPr>
        <xdr:cNvSpPr txBox="1"/>
      </xdr:nvSpPr>
      <xdr:spPr>
        <a:xfrm>
          <a:off x="20199427" y="10799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62</xdr:row>
      <xdr:rowOff>81788</xdr:rowOff>
    </xdr:from>
    <xdr:to>
      <xdr:col>102</xdr:col>
      <xdr:colOff>165100</xdr:colOff>
      <xdr:row>63</xdr:row>
      <xdr:rowOff>11938</xdr:rowOff>
    </xdr:to>
    <xdr:sp macro="" textlink="">
      <xdr:nvSpPr>
        <xdr:cNvPr id="367" name="フローチャート: 判断 366">
          <a:extLst>
            <a:ext uri="{FF2B5EF4-FFF2-40B4-BE49-F238E27FC236}">
              <a16:creationId xmlns:a16="http://schemas.microsoft.com/office/drawing/2014/main" id="{00000000-0008-0000-0F00-00006F010000}"/>
            </a:ext>
          </a:extLst>
        </xdr:cNvPr>
        <xdr:cNvSpPr/>
      </xdr:nvSpPr>
      <xdr:spPr>
        <a:xfrm>
          <a:off x="19494500" y="107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63</xdr:row>
      <xdr:rowOff>3065</xdr:rowOff>
    </xdr:from>
    <xdr:ext cx="469744" cy="259045"/>
    <xdr:sp macro="" textlink="">
      <xdr:nvSpPr>
        <xdr:cNvPr id="368" name="n_3aveValue【保健センター・保健所】&#10;一人当たり面積">
          <a:extLst>
            <a:ext uri="{FF2B5EF4-FFF2-40B4-BE49-F238E27FC236}">
              <a16:creationId xmlns:a16="http://schemas.microsoft.com/office/drawing/2014/main" id="{00000000-0008-0000-0F00-000070010000}"/>
            </a:ext>
          </a:extLst>
        </xdr:cNvPr>
        <xdr:cNvSpPr txBox="1"/>
      </xdr:nvSpPr>
      <xdr:spPr>
        <a:xfrm>
          <a:off x="19310427" y="10804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369" name="テキスト ボックス 368">
          <a:extLst>
            <a:ext uri="{FF2B5EF4-FFF2-40B4-BE49-F238E27FC236}">
              <a16:creationId xmlns:a16="http://schemas.microsoft.com/office/drawing/2014/main" id="{00000000-0008-0000-0F00-000071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70" name="テキスト ボックス 369">
          <a:extLst>
            <a:ext uri="{FF2B5EF4-FFF2-40B4-BE49-F238E27FC236}">
              <a16:creationId xmlns:a16="http://schemas.microsoft.com/office/drawing/2014/main" id="{00000000-0008-0000-0F00-000072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71" name="テキスト ボックス 370">
          <a:extLst>
            <a:ext uri="{FF2B5EF4-FFF2-40B4-BE49-F238E27FC236}">
              <a16:creationId xmlns:a16="http://schemas.microsoft.com/office/drawing/2014/main" id="{00000000-0008-0000-0F00-000073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72" name="テキスト ボックス 371">
          <a:extLst>
            <a:ext uri="{FF2B5EF4-FFF2-40B4-BE49-F238E27FC236}">
              <a16:creationId xmlns:a16="http://schemas.microsoft.com/office/drawing/2014/main" id="{00000000-0008-0000-0F00-000074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73" name="テキスト ボックス 372">
          <a:extLst>
            <a:ext uri="{FF2B5EF4-FFF2-40B4-BE49-F238E27FC236}">
              <a16:creationId xmlns:a16="http://schemas.microsoft.com/office/drawing/2014/main" id="{00000000-0008-0000-0F00-000075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118364</xdr:rowOff>
    </xdr:from>
    <xdr:to>
      <xdr:col>116</xdr:col>
      <xdr:colOff>114300</xdr:colOff>
      <xdr:row>62</xdr:row>
      <xdr:rowOff>48514</xdr:rowOff>
    </xdr:to>
    <xdr:sp macro="" textlink="">
      <xdr:nvSpPr>
        <xdr:cNvPr id="374" name="楕円 373">
          <a:extLst>
            <a:ext uri="{FF2B5EF4-FFF2-40B4-BE49-F238E27FC236}">
              <a16:creationId xmlns:a16="http://schemas.microsoft.com/office/drawing/2014/main" id="{00000000-0008-0000-0F00-000076010000}"/>
            </a:ext>
          </a:extLst>
        </xdr:cNvPr>
        <xdr:cNvSpPr/>
      </xdr:nvSpPr>
      <xdr:spPr>
        <a:xfrm>
          <a:off x="22110700" y="1057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141241</xdr:rowOff>
    </xdr:from>
    <xdr:ext cx="469744" cy="259045"/>
    <xdr:sp macro="" textlink="">
      <xdr:nvSpPr>
        <xdr:cNvPr id="375" name="【保健センター・保健所】&#10;一人当たり面積該当値テキスト">
          <a:extLst>
            <a:ext uri="{FF2B5EF4-FFF2-40B4-BE49-F238E27FC236}">
              <a16:creationId xmlns:a16="http://schemas.microsoft.com/office/drawing/2014/main" id="{00000000-0008-0000-0F00-000077010000}"/>
            </a:ext>
          </a:extLst>
        </xdr:cNvPr>
        <xdr:cNvSpPr txBox="1"/>
      </xdr:nvSpPr>
      <xdr:spPr>
        <a:xfrm>
          <a:off x="22199600" y="10428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130556</xdr:rowOff>
    </xdr:from>
    <xdr:to>
      <xdr:col>112</xdr:col>
      <xdr:colOff>38100</xdr:colOff>
      <xdr:row>62</xdr:row>
      <xdr:rowOff>60706</xdr:rowOff>
    </xdr:to>
    <xdr:sp macro="" textlink="">
      <xdr:nvSpPr>
        <xdr:cNvPr id="376" name="楕円 375">
          <a:extLst>
            <a:ext uri="{FF2B5EF4-FFF2-40B4-BE49-F238E27FC236}">
              <a16:creationId xmlns:a16="http://schemas.microsoft.com/office/drawing/2014/main" id="{00000000-0008-0000-0F00-000078010000}"/>
            </a:ext>
          </a:extLst>
        </xdr:cNvPr>
        <xdr:cNvSpPr/>
      </xdr:nvSpPr>
      <xdr:spPr>
        <a:xfrm>
          <a:off x="21272500" y="10589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169164</xdr:rowOff>
    </xdr:from>
    <xdr:to>
      <xdr:col>116</xdr:col>
      <xdr:colOff>63500</xdr:colOff>
      <xdr:row>62</xdr:row>
      <xdr:rowOff>9906</xdr:rowOff>
    </xdr:to>
    <xdr:cxnSp macro="">
      <xdr:nvCxnSpPr>
        <xdr:cNvPr id="377" name="直線コネクタ 376">
          <a:extLst>
            <a:ext uri="{FF2B5EF4-FFF2-40B4-BE49-F238E27FC236}">
              <a16:creationId xmlns:a16="http://schemas.microsoft.com/office/drawing/2014/main" id="{00000000-0008-0000-0F00-000079010000}"/>
            </a:ext>
          </a:extLst>
        </xdr:cNvPr>
        <xdr:cNvCxnSpPr/>
      </xdr:nvCxnSpPr>
      <xdr:spPr>
        <a:xfrm flipV="1">
          <a:off x="21323300" y="10627614"/>
          <a:ext cx="8382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140462</xdr:rowOff>
    </xdr:from>
    <xdr:to>
      <xdr:col>107</xdr:col>
      <xdr:colOff>101600</xdr:colOff>
      <xdr:row>62</xdr:row>
      <xdr:rowOff>70612</xdr:rowOff>
    </xdr:to>
    <xdr:sp macro="" textlink="">
      <xdr:nvSpPr>
        <xdr:cNvPr id="378" name="楕円 377">
          <a:extLst>
            <a:ext uri="{FF2B5EF4-FFF2-40B4-BE49-F238E27FC236}">
              <a16:creationId xmlns:a16="http://schemas.microsoft.com/office/drawing/2014/main" id="{00000000-0008-0000-0F00-00007A010000}"/>
            </a:ext>
          </a:extLst>
        </xdr:cNvPr>
        <xdr:cNvSpPr/>
      </xdr:nvSpPr>
      <xdr:spPr>
        <a:xfrm>
          <a:off x="20383500" y="10598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9906</xdr:rowOff>
    </xdr:from>
    <xdr:to>
      <xdr:col>111</xdr:col>
      <xdr:colOff>177800</xdr:colOff>
      <xdr:row>62</xdr:row>
      <xdr:rowOff>19812</xdr:rowOff>
    </xdr:to>
    <xdr:cxnSp macro="">
      <xdr:nvCxnSpPr>
        <xdr:cNvPr id="379" name="直線コネクタ 378">
          <a:extLst>
            <a:ext uri="{FF2B5EF4-FFF2-40B4-BE49-F238E27FC236}">
              <a16:creationId xmlns:a16="http://schemas.microsoft.com/office/drawing/2014/main" id="{00000000-0008-0000-0F00-00007B010000}"/>
            </a:ext>
          </a:extLst>
        </xdr:cNvPr>
        <xdr:cNvCxnSpPr/>
      </xdr:nvCxnSpPr>
      <xdr:spPr>
        <a:xfrm flipV="1">
          <a:off x="20434300" y="10639806"/>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146558</xdr:rowOff>
    </xdr:from>
    <xdr:to>
      <xdr:col>102</xdr:col>
      <xdr:colOff>165100</xdr:colOff>
      <xdr:row>62</xdr:row>
      <xdr:rowOff>76708</xdr:rowOff>
    </xdr:to>
    <xdr:sp macro="" textlink="">
      <xdr:nvSpPr>
        <xdr:cNvPr id="380" name="楕円 379">
          <a:extLst>
            <a:ext uri="{FF2B5EF4-FFF2-40B4-BE49-F238E27FC236}">
              <a16:creationId xmlns:a16="http://schemas.microsoft.com/office/drawing/2014/main" id="{00000000-0008-0000-0F00-00007C010000}"/>
            </a:ext>
          </a:extLst>
        </xdr:cNvPr>
        <xdr:cNvSpPr/>
      </xdr:nvSpPr>
      <xdr:spPr>
        <a:xfrm>
          <a:off x="19494500" y="10605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19812</xdr:rowOff>
    </xdr:from>
    <xdr:to>
      <xdr:col>107</xdr:col>
      <xdr:colOff>50800</xdr:colOff>
      <xdr:row>62</xdr:row>
      <xdr:rowOff>25908</xdr:rowOff>
    </xdr:to>
    <xdr:cxnSp macro="">
      <xdr:nvCxnSpPr>
        <xdr:cNvPr id="381" name="直線コネクタ 380">
          <a:extLst>
            <a:ext uri="{FF2B5EF4-FFF2-40B4-BE49-F238E27FC236}">
              <a16:creationId xmlns:a16="http://schemas.microsoft.com/office/drawing/2014/main" id="{00000000-0008-0000-0F00-00007D010000}"/>
            </a:ext>
          </a:extLst>
        </xdr:cNvPr>
        <xdr:cNvCxnSpPr/>
      </xdr:nvCxnSpPr>
      <xdr:spPr>
        <a:xfrm flipV="1">
          <a:off x="19545300" y="10649712"/>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77233</xdr:rowOff>
    </xdr:from>
    <xdr:ext cx="469744" cy="259045"/>
    <xdr:sp macro="" textlink="">
      <xdr:nvSpPr>
        <xdr:cNvPr id="382" name="n_1mainValue【保健センター・保健所】&#10;一人当たり面積">
          <a:extLst>
            <a:ext uri="{FF2B5EF4-FFF2-40B4-BE49-F238E27FC236}">
              <a16:creationId xmlns:a16="http://schemas.microsoft.com/office/drawing/2014/main" id="{00000000-0008-0000-0F00-00007E010000}"/>
            </a:ext>
          </a:extLst>
        </xdr:cNvPr>
        <xdr:cNvSpPr txBox="1"/>
      </xdr:nvSpPr>
      <xdr:spPr>
        <a:xfrm>
          <a:off x="21075727" y="10364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87139</xdr:rowOff>
    </xdr:from>
    <xdr:ext cx="469744" cy="259045"/>
    <xdr:sp macro="" textlink="">
      <xdr:nvSpPr>
        <xdr:cNvPr id="383" name="n_2mainValue【保健センター・保健所】&#10;一人当たり面積">
          <a:extLst>
            <a:ext uri="{FF2B5EF4-FFF2-40B4-BE49-F238E27FC236}">
              <a16:creationId xmlns:a16="http://schemas.microsoft.com/office/drawing/2014/main" id="{00000000-0008-0000-0F00-00007F010000}"/>
            </a:ext>
          </a:extLst>
        </xdr:cNvPr>
        <xdr:cNvSpPr txBox="1"/>
      </xdr:nvSpPr>
      <xdr:spPr>
        <a:xfrm>
          <a:off x="20199427" y="10374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93235</xdr:rowOff>
    </xdr:from>
    <xdr:ext cx="469744" cy="259045"/>
    <xdr:sp macro="" textlink="">
      <xdr:nvSpPr>
        <xdr:cNvPr id="384" name="n_3mainValue【保健センター・保健所】&#10;一人当たり面積">
          <a:extLst>
            <a:ext uri="{FF2B5EF4-FFF2-40B4-BE49-F238E27FC236}">
              <a16:creationId xmlns:a16="http://schemas.microsoft.com/office/drawing/2014/main" id="{00000000-0008-0000-0F00-000080010000}"/>
            </a:ext>
          </a:extLst>
        </xdr:cNvPr>
        <xdr:cNvSpPr txBox="1"/>
      </xdr:nvSpPr>
      <xdr:spPr>
        <a:xfrm>
          <a:off x="19310427" y="10380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85" name="正方形/長方形 384">
          <a:extLst>
            <a:ext uri="{FF2B5EF4-FFF2-40B4-BE49-F238E27FC236}">
              <a16:creationId xmlns:a16="http://schemas.microsoft.com/office/drawing/2014/main" id="{00000000-0008-0000-0F00-000081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86" name="正方形/長方形 385">
          <a:extLst>
            <a:ext uri="{FF2B5EF4-FFF2-40B4-BE49-F238E27FC236}">
              <a16:creationId xmlns:a16="http://schemas.microsoft.com/office/drawing/2014/main" id="{00000000-0008-0000-0F00-000082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87" name="正方形/長方形 386">
          <a:extLst>
            <a:ext uri="{FF2B5EF4-FFF2-40B4-BE49-F238E27FC236}">
              <a16:creationId xmlns:a16="http://schemas.microsoft.com/office/drawing/2014/main" id="{00000000-0008-0000-0F00-000083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88" name="正方形/長方形 387">
          <a:extLst>
            <a:ext uri="{FF2B5EF4-FFF2-40B4-BE49-F238E27FC236}">
              <a16:creationId xmlns:a16="http://schemas.microsoft.com/office/drawing/2014/main" id="{00000000-0008-0000-0F00-000084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89" name="正方形/長方形 388">
          <a:extLst>
            <a:ext uri="{FF2B5EF4-FFF2-40B4-BE49-F238E27FC236}">
              <a16:creationId xmlns:a16="http://schemas.microsoft.com/office/drawing/2014/main" id="{00000000-0008-0000-0F00-000085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90" name="正方形/長方形 389">
          <a:extLst>
            <a:ext uri="{FF2B5EF4-FFF2-40B4-BE49-F238E27FC236}">
              <a16:creationId xmlns:a16="http://schemas.microsoft.com/office/drawing/2014/main" id="{00000000-0008-0000-0F00-000086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91" name="正方形/長方形 390">
          <a:extLst>
            <a:ext uri="{FF2B5EF4-FFF2-40B4-BE49-F238E27FC236}">
              <a16:creationId xmlns:a16="http://schemas.microsoft.com/office/drawing/2014/main" id="{00000000-0008-0000-0F00-000087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92" name="正方形/長方形 391">
          <a:extLst>
            <a:ext uri="{FF2B5EF4-FFF2-40B4-BE49-F238E27FC236}">
              <a16:creationId xmlns:a16="http://schemas.microsoft.com/office/drawing/2014/main" id="{00000000-0008-0000-0F00-000088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93" name="テキスト ボックス 392">
          <a:extLst>
            <a:ext uri="{FF2B5EF4-FFF2-40B4-BE49-F238E27FC236}">
              <a16:creationId xmlns:a16="http://schemas.microsoft.com/office/drawing/2014/main" id="{00000000-0008-0000-0F00-000089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94" name="直線コネクタ 393">
          <a:extLst>
            <a:ext uri="{FF2B5EF4-FFF2-40B4-BE49-F238E27FC236}">
              <a16:creationId xmlns:a16="http://schemas.microsoft.com/office/drawing/2014/main" id="{00000000-0008-0000-0F00-00008A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395" name="直線コネクタ 394">
          <a:extLst>
            <a:ext uri="{FF2B5EF4-FFF2-40B4-BE49-F238E27FC236}">
              <a16:creationId xmlns:a16="http://schemas.microsoft.com/office/drawing/2014/main" id="{00000000-0008-0000-0F00-00008B01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396" name="テキスト ボックス 395">
          <a:extLst>
            <a:ext uri="{FF2B5EF4-FFF2-40B4-BE49-F238E27FC236}">
              <a16:creationId xmlns:a16="http://schemas.microsoft.com/office/drawing/2014/main" id="{00000000-0008-0000-0F00-00008C01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97" name="直線コネクタ 396">
          <a:extLst>
            <a:ext uri="{FF2B5EF4-FFF2-40B4-BE49-F238E27FC236}">
              <a16:creationId xmlns:a16="http://schemas.microsoft.com/office/drawing/2014/main" id="{00000000-0008-0000-0F00-00008D01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98" name="テキスト ボックス 397">
          <a:extLst>
            <a:ext uri="{FF2B5EF4-FFF2-40B4-BE49-F238E27FC236}">
              <a16:creationId xmlns:a16="http://schemas.microsoft.com/office/drawing/2014/main" id="{00000000-0008-0000-0F00-00008E01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99" name="直線コネクタ 398">
          <a:extLst>
            <a:ext uri="{FF2B5EF4-FFF2-40B4-BE49-F238E27FC236}">
              <a16:creationId xmlns:a16="http://schemas.microsoft.com/office/drawing/2014/main" id="{00000000-0008-0000-0F00-00008F01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00" name="テキスト ボックス 399">
          <a:extLst>
            <a:ext uri="{FF2B5EF4-FFF2-40B4-BE49-F238E27FC236}">
              <a16:creationId xmlns:a16="http://schemas.microsoft.com/office/drawing/2014/main" id="{00000000-0008-0000-0F00-00009001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01" name="直線コネクタ 400">
          <a:extLst>
            <a:ext uri="{FF2B5EF4-FFF2-40B4-BE49-F238E27FC236}">
              <a16:creationId xmlns:a16="http://schemas.microsoft.com/office/drawing/2014/main" id="{00000000-0008-0000-0F00-00009101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02" name="テキスト ボックス 401">
          <a:extLst>
            <a:ext uri="{FF2B5EF4-FFF2-40B4-BE49-F238E27FC236}">
              <a16:creationId xmlns:a16="http://schemas.microsoft.com/office/drawing/2014/main" id="{00000000-0008-0000-0F00-00009201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03" name="直線コネクタ 402">
          <a:extLst>
            <a:ext uri="{FF2B5EF4-FFF2-40B4-BE49-F238E27FC236}">
              <a16:creationId xmlns:a16="http://schemas.microsoft.com/office/drawing/2014/main" id="{00000000-0008-0000-0F00-00009301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04" name="テキスト ボックス 403">
          <a:extLst>
            <a:ext uri="{FF2B5EF4-FFF2-40B4-BE49-F238E27FC236}">
              <a16:creationId xmlns:a16="http://schemas.microsoft.com/office/drawing/2014/main" id="{00000000-0008-0000-0F00-00009401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05" name="直線コネクタ 404">
          <a:extLst>
            <a:ext uri="{FF2B5EF4-FFF2-40B4-BE49-F238E27FC236}">
              <a16:creationId xmlns:a16="http://schemas.microsoft.com/office/drawing/2014/main" id="{00000000-0008-0000-0F00-00009501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06" name="テキスト ボックス 405">
          <a:extLst>
            <a:ext uri="{FF2B5EF4-FFF2-40B4-BE49-F238E27FC236}">
              <a16:creationId xmlns:a16="http://schemas.microsoft.com/office/drawing/2014/main" id="{00000000-0008-0000-0F00-00009601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07" name="直線コネクタ 406">
          <a:extLst>
            <a:ext uri="{FF2B5EF4-FFF2-40B4-BE49-F238E27FC236}">
              <a16:creationId xmlns:a16="http://schemas.microsoft.com/office/drawing/2014/main" id="{00000000-0008-0000-0F00-00009701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08" name="テキスト ボックス 407">
          <a:extLst>
            <a:ext uri="{FF2B5EF4-FFF2-40B4-BE49-F238E27FC236}">
              <a16:creationId xmlns:a16="http://schemas.microsoft.com/office/drawing/2014/main" id="{00000000-0008-0000-0F00-00009801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09" name="【消防施設】&#10;有形固定資産減価償却率グラフ枠">
          <a:extLst>
            <a:ext uri="{FF2B5EF4-FFF2-40B4-BE49-F238E27FC236}">
              <a16:creationId xmlns:a16="http://schemas.microsoft.com/office/drawing/2014/main" id="{00000000-0008-0000-0F00-00009901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127907</xdr:rowOff>
    </xdr:to>
    <xdr:cxnSp macro="">
      <xdr:nvCxnSpPr>
        <xdr:cNvPr id="410" name="直線コネクタ 409">
          <a:extLst>
            <a:ext uri="{FF2B5EF4-FFF2-40B4-BE49-F238E27FC236}">
              <a16:creationId xmlns:a16="http://schemas.microsoft.com/office/drawing/2014/main" id="{00000000-0008-0000-0F00-00009A010000}"/>
            </a:ext>
          </a:extLst>
        </xdr:cNvPr>
        <xdr:cNvCxnSpPr/>
      </xdr:nvCxnSpPr>
      <xdr:spPr>
        <a:xfrm flipV="1">
          <a:off x="16318864" y="13280571"/>
          <a:ext cx="0" cy="1592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131734</xdr:rowOff>
    </xdr:from>
    <xdr:ext cx="340478" cy="259045"/>
    <xdr:sp macro="" textlink="">
      <xdr:nvSpPr>
        <xdr:cNvPr id="411" name="【消防施設】&#10;有形固定資産減価償却率最小値テキスト">
          <a:extLst>
            <a:ext uri="{FF2B5EF4-FFF2-40B4-BE49-F238E27FC236}">
              <a16:creationId xmlns:a16="http://schemas.microsoft.com/office/drawing/2014/main" id="{00000000-0008-0000-0F00-00009B010000}"/>
            </a:ext>
          </a:extLst>
        </xdr:cNvPr>
        <xdr:cNvSpPr txBox="1"/>
      </xdr:nvSpPr>
      <xdr:spPr>
        <a:xfrm>
          <a:off x="16357600" y="148764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127907</xdr:rowOff>
    </xdr:from>
    <xdr:to>
      <xdr:col>86</xdr:col>
      <xdr:colOff>25400</xdr:colOff>
      <xdr:row>86</xdr:row>
      <xdr:rowOff>127907</xdr:rowOff>
    </xdr:to>
    <xdr:cxnSp macro="">
      <xdr:nvCxnSpPr>
        <xdr:cNvPr id="412" name="直線コネクタ 411">
          <a:extLst>
            <a:ext uri="{FF2B5EF4-FFF2-40B4-BE49-F238E27FC236}">
              <a16:creationId xmlns:a16="http://schemas.microsoft.com/office/drawing/2014/main" id="{00000000-0008-0000-0F00-00009C010000}"/>
            </a:ext>
          </a:extLst>
        </xdr:cNvPr>
        <xdr:cNvCxnSpPr/>
      </xdr:nvCxnSpPr>
      <xdr:spPr>
        <a:xfrm>
          <a:off x="16230600" y="1487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413" name="【消防施設】&#10;有形固定資産減価償却率最大値テキスト">
          <a:extLst>
            <a:ext uri="{FF2B5EF4-FFF2-40B4-BE49-F238E27FC236}">
              <a16:creationId xmlns:a16="http://schemas.microsoft.com/office/drawing/2014/main" id="{00000000-0008-0000-0F00-00009D010000}"/>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414" name="直線コネクタ 413">
          <a:extLst>
            <a:ext uri="{FF2B5EF4-FFF2-40B4-BE49-F238E27FC236}">
              <a16:creationId xmlns:a16="http://schemas.microsoft.com/office/drawing/2014/main" id="{00000000-0008-0000-0F00-00009E010000}"/>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138809</xdr:rowOff>
    </xdr:from>
    <xdr:ext cx="405111" cy="259045"/>
    <xdr:sp macro="" textlink="">
      <xdr:nvSpPr>
        <xdr:cNvPr id="415" name="【消防施設】&#10;有形固定資産減価償却率平均値テキスト">
          <a:extLst>
            <a:ext uri="{FF2B5EF4-FFF2-40B4-BE49-F238E27FC236}">
              <a16:creationId xmlns:a16="http://schemas.microsoft.com/office/drawing/2014/main" id="{00000000-0008-0000-0F00-00009F010000}"/>
            </a:ext>
          </a:extLst>
        </xdr:cNvPr>
        <xdr:cNvSpPr txBox="1"/>
      </xdr:nvSpPr>
      <xdr:spPr>
        <a:xfrm>
          <a:off x="16357600" y="13854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160382</xdr:rowOff>
    </xdr:from>
    <xdr:to>
      <xdr:col>85</xdr:col>
      <xdr:colOff>177800</xdr:colOff>
      <xdr:row>81</xdr:row>
      <xdr:rowOff>90532</xdr:rowOff>
    </xdr:to>
    <xdr:sp macro="" textlink="">
      <xdr:nvSpPr>
        <xdr:cNvPr id="416" name="フローチャート: 判断 415">
          <a:extLst>
            <a:ext uri="{FF2B5EF4-FFF2-40B4-BE49-F238E27FC236}">
              <a16:creationId xmlns:a16="http://schemas.microsoft.com/office/drawing/2014/main" id="{00000000-0008-0000-0F00-0000A0010000}"/>
            </a:ext>
          </a:extLst>
        </xdr:cNvPr>
        <xdr:cNvSpPr/>
      </xdr:nvSpPr>
      <xdr:spPr>
        <a:xfrm>
          <a:off x="16268700" y="1387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28121</xdr:rowOff>
    </xdr:from>
    <xdr:to>
      <xdr:col>81</xdr:col>
      <xdr:colOff>101600</xdr:colOff>
      <xdr:row>81</xdr:row>
      <xdr:rowOff>129721</xdr:rowOff>
    </xdr:to>
    <xdr:sp macro="" textlink="">
      <xdr:nvSpPr>
        <xdr:cNvPr id="417" name="フローチャート: 判断 416">
          <a:extLst>
            <a:ext uri="{FF2B5EF4-FFF2-40B4-BE49-F238E27FC236}">
              <a16:creationId xmlns:a16="http://schemas.microsoft.com/office/drawing/2014/main" id="{00000000-0008-0000-0F00-0000A1010000}"/>
            </a:ext>
          </a:extLst>
        </xdr:cNvPr>
        <xdr:cNvSpPr/>
      </xdr:nvSpPr>
      <xdr:spPr>
        <a:xfrm>
          <a:off x="15430500" y="1391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146248</xdr:rowOff>
    </xdr:from>
    <xdr:ext cx="405111" cy="259045"/>
    <xdr:sp macro="" textlink="">
      <xdr:nvSpPr>
        <xdr:cNvPr id="418" name="n_1aveValue【消防施設】&#10;有形固定資産減価償却率">
          <a:extLst>
            <a:ext uri="{FF2B5EF4-FFF2-40B4-BE49-F238E27FC236}">
              <a16:creationId xmlns:a16="http://schemas.microsoft.com/office/drawing/2014/main" id="{00000000-0008-0000-0F00-0000A2010000}"/>
            </a:ext>
          </a:extLst>
        </xdr:cNvPr>
        <xdr:cNvSpPr txBox="1"/>
      </xdr:nvSpPr>
      <xdr:spPr>
        <a:xfrm>
          <a:off x="15266044" y="13690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153851</xdr:rowOff>
    </xdr:from>
    <xdr:to>
      <xdr:col>76</xdr:col>
      <xdr:colOff>165100</xdr:colOff>
      <xdr:row>81</xdr:row>
      <xdr:rowOff>84001</xdr:rowOff>
    </xdr:to>
    <xdr:sp macro="" textlink="">
      <xdr:nvSpPr>
        <xdr:cNvPr id="419" name="フローチャート: 判断 418">
          <a:extLst>
            <a:ext uri="{FF2B5EF4-FFF2-40B4-BE49-F238E27FC236}">
              <a16:creationId xmlns:a16="http://schemas.microsoft.com/office/drawing/2014/main" id="{00000000-0008-0000-0F00-0000A3010000}"/>
            </a:ext>
          </a:extLst>
        </xdr:cNvPr>
        <xdr:cNvSpPr/>
      </xdr:nvSpPr>
      <xdr:spPr>
        <a:xfrm>
          <a:off x="14541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100528</xdr:rowOff>
    </xdr:from>
    <xdr:ext cx="405111" cy="259045"/>
    <xdr:sp macro="" textlink="">
      <xdr:nvSpPr>
        <xdr:cNvPr id="420" name="n_2aveValue【消防施設】&#10;有形固定資産減価償却率">
          <a:extLst>
            <a:ext uri="{FF2B5EF4-FFF2-40B4-BE49-F238E27FC236}">
              <a16:creationId xmlns:a16="http://schemas.microsoft.com/office/drawing/2014/main" id="{00000000-0008-0000-0F00-0000A4010000}"/>
            </a:ext>
          </a:extLst>
        </xdr:cNvPr>
        <xdr:cNvSpPr txBox="1"/>
      </xdr:nvSpPr>
      <xdr:spPr>
        <a:xfrm>
          <a:off x="14389744" y="1364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80</xdr:row>
      <xdr:rowOff>122827</xdr:rowOff>
    </xdr:from>
    <xdr:to>
      <xdr:col>72</xdr:col>
      <xdr:colOff>38100</xdr:colOff>
      <xdr:row>81</xdr:row>
      <xdr:rowOff>52977</xdr:rowOff>
    </xdr:to>
    <xdr:sp macro="" textlink="">
      <xdr:nvSpPr>
        <xdr:cNvPr id="421" name="フローチャート: 判断 420">
          <a:extLst>
            <a:ext uri="{FF2B5EF4-FFF2-40B4-BE49-F238E27FC236}">
              <a16:creationId xmlns:a16="http://schemas.microsoft.com/office/drawing/2014/main" id="{00000000-0008-0000-0F00-0000A5010000}"/>
            </a:ext>
          </a:extLst>
        </xdr:cNvPr>
        <xdr:cNvSpPr/>
      </xdr:nvSpPr>
      <xdr:spPr>
        <a:xfrm>
          <a:off x="13652500" y="1383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79</xdr:row>
      <xdr:rowOff>69504</xdr:rowOff>
    </xdr:from>
    <xdr:ext cx="405111" cy="259045"/>
    <xdr:sp macro="" textlink="">
      <xdr:nvSpPr>
        <xdr:cNvPr id="422" name="n_3aveValue【消防施設】&#10;有形固定資産減価償却率">
          <a:extLst>
            <a:ext uri="{FF2B5EF4-FFF2-40B4-BE49-F238E27FC236}">
              <a16:creationId xmlns:a16="http://schemas.microsoft.com/office/drawing/2014/main" id="{00000000-0008-0000-0F00-0000A6010000}"/>
            </a:ext>
          </a:extLst>
        </xdr:cNvPr>
        <xdr:cNvSpPr txBox="1"/>
      </xdr:nvSpPr>
      <xdr:spPr>
        <a:xfrm>
          <a:off x="13500744" y="1361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23" name="テキスト ボックス 422">
          <a:extLst>
            <a:ext uri="{FF2B5EF4-FFF2-40B4-BE49-F238E27FC236}">
              <a16:creationId xmlns:a16="http://schemas.microsoft.com/office/drawing/2014/main" id="{00000000-0008-0000-0F00-0000A701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24" name="テキスト ボックス 423">
          <a:extLst>
            <a:ext uri="{FF2B5EF4-FFF2-40B4-BE49-F238E27FC236}">
              <a16:creationId xmlns:a16="http://schemas.microsoft.com/office/drawing/2014/main" id="{00000000-0008-0000-0F00-0000A801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25" name="テキスト ボックス 424">
          <a:extLst>
            <a:ext uri="{FF2B5EF4-FFF2-40B4-BE49-F238E27FC236}">
              <a16:creationId xmlns:a16="http://schemas.microsoft.com/office/drawing/2014/main" id="{00000000-0008-0000-0F00-0000A901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26" name="テキスト ボックス 425">
          <a:extLst>
            <a:ext uri="{FF2B5EF4-FFF2-40B4-BE49-F238E27FC236}">
              <a16:creationId xmlns:a16="http://schemas.microsoft.com/office/drawing/2014/main" id="{00000000-0008-0000-0F00-0000AA01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27" name="テキスト ボックス 426">
          <a:extLst>
            <a:ext uri="{FF2B5EF4-FFF2-40B4-BE49-F238E27FC236}">
              <a16:creationId xmlns:a16="http://schemas.microsoft.com/office/drawing/2014/main" id="{00000000-0008-0000-0F00-0000AB01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150586</xdr:rowOff>
    </xdr:from>
    <xdr:to>
      <xdr:col>76</xdr:col>
      <xdr:colOff>165100</xdr:colOff>
      <xdr:row>82</xdr:row>
      <xdr:rowOff>80736</xdr:rowOff>
    </xdr:to>
    <xdr:sp macro="" textlink="">
      <xdr:nvSpPr>
        <xdr:cNvPr id="428" name="楕円 427">
          <a:extLst>
            <a:ext uri="{FF2B5EF4-FFF2-40B4-BE49-F238E27FC236}">
              <a16:creationId xmlns:a16="http://schemas.microsoft.com/office/drawing/2014/main" id="{00000000-0008-0000-0F00-0000AC010000}"/>
            </a:ext>
          </a:extLst>
        </xdr:cNvPr>
        <xdr:cNvSpPr/>
      </xdr:nvSpPr>
      <xdr:spPr>
        <a:xfrm>
          <a:off x="14541500" y="1403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140788</xdr:rowOff>
    </xdr:from>
    <xdr:to>
      <xdr:col>72</xdr:col>
      <xdr:colOff>38100</xdr:colOff>
      <xdr:row>83</xdr:row>
      <xdr:rowOff>70938</xdr:rowOff>
    </xdr:to>
    <xdr:sp macro="" textlink="">
      <xdr:nvSpPr>
        <xdr:cNvPr id="429" name="楕円 428">
          <a:extLst>
            <a:ext uri="{FF2B5EF4-FFF2-40B4-BE49-F238E27FC236}">
              <a16:creationId xmlns:a16="http://schemas.microsoft.com/office/drawing/2014/main" id="{00000000-0008-0000-0F00-0000AD010000}"/>
            </a:ext>
          </a:extLst>
        </xdr:cNvPr>
        <xdr:cNvSpPr/>
      </xdr:nvSpPr>
      <xdr:spPr>
        <a:xfrm>
          <a:off x="13652500" y="1419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29936</xdr:rowOff>
    </xdr:from>
    <xdr:to>
      <xdr:col>76</xdr:col>
      <xdr:colOff>114300</xdr:colOff>
      <xdr:row>83</xdr:row>
      <xdr:rowOff>20138</xdr:rowOff>
    </xdr:to>
    <xdr:cxnSp macro="">
      <xdr:nvCxnSpPr>
        <xdr:cNvPr id="430" name="直線コネクタ 429">
          <a:extLst>
            <a:ext uri="{FF2B5EF4-FFF2-40B4-BE49-F238E27FC236}">
              <a16:creationId xmlns:a16="http://schemas.microsoft.com/office/drawing/2014/main" id="{00000000-0008-0000-0F00-0000AE010000}"/>
            </a:ext>
          </a:extLst>
        </xdr:cNvPr>
        <xdr:cNvCxnSpPr/>
      </xdr:nvCxnSpPr>
      <xdr:spPr>
        <a:xfrm flipV="1">
          <a:off x="13703300" y="14088836"/>
          <a:ext cx="889000" cy="161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75</xdr:col>
      <xdr:colOff>102244</xdr:colOff>
      <xdr:row>82</xdr:row>
      <xdr:rowOff>71863</xdr:rowOff>
    </xdr:from>
    <xdr:ext cx="405111" cy="259045"/>
    <xdr:sp macro="" textlink="">
      <xdr:nvSpPr>
        <xdr:cNvPr id="431" name="n_2mainValue【消防施設】&#10;有形固定資産減価償却率">
          <a:extLst>
            <a:ext uri="{FF2B5EF4-FFF2-40B4-BE49-F238E27FC236}">
              <a16:creationId xmlns:a16="http://schemas.microsoft.com/office/drawing/2014/main" id="{00000000-0008-0000-0F00-0000AF010000}"/>
            </a:ext>
          </a:extLst>
        </xdr:cNvPr>
        <xdr:cNvSpPr txBox="1"/>
      </xdr:nvSpPr>
      <xdr:spPr>
        <a:xfrm>
          <a:off x="14389744" y="14130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62065</xdr:rowOff>
    </xdr:from>
    <xdr:ext cx="405111" cy="259045"/>
    <xdr:sp macro="" textlink="">
      <xdr:nvSpPr>
        <xdr:cNvPr id="432" name="n_3mainValue【消防施設】&#10;有形固定資産減価償却率">
          <a:extLst>
            <a:ext uri="{FF2B5EF4-FFF2-40B4-BE49-F238E27FC236}">
              <a16:creationId xmlns:a16="http://schemas.microsoft.com/office/drawing/2014/main" id="{00000000-0008-0000-0F00-0000B0010000}"/>
            </a:ext>
          </a:extLst>
        </xdr:cNvPr>
        <xdr:cNvSpPr txBox="1"/>
      </xdr:nvSpPr>
      <xdr:spPr>
        <a:xfrm>
          <a:off x="13500744" y="1429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33" name="正方形/長方形 432">
          <a:extLst>
            <a:ext uri="{FF2B5EF4-FFF2-40B4-BE49-F238E27FC236}">
              <a16:creationId xmlns:a16="http://schemas.microsoft.com/office/drawing/2014/main" id="{00000000-0008-0000-0F00-0000B1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34" name="正方形/長方形 433">
          <a:extLst>
            <a:ext uri="{FF2B5EF4-FFF2-40B4-BE49-F238E27FC236}">
              <a16:creationId xmlns:a16="http://schemas.microsoft.com/office/drawing/2014/main" id="{00000000-0008-0000-0F00-0000B2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35" name="正方形/長方形 434">
          <a:extLst>
            <a:ext uri="{FF2B5EF4-FFF2-40B4-BE49-F238E27FC236}">
              <a16:creationId xmlns:a16="http://schemas.microsoft.com/office/drawing/2014/main" id="{00000000-0008-0000-0F00-0000B3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36" name="正方形/長方形 435">
          <a:extLst>
            <a:ext uri="{FF2B5EF4-FFF2-40B4-BE49-F238E27FC236}">
              <a16:creationId xmlns:a16="http://schemas.microsoft.com/office/drawing/2014/main" id="{00000000-0008-0000-0F00-0000B4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37" name="正方形/長方形 436">
          <a:extLst>
            <a:ext uri="{FF2B5EF4-FFF2-40B4-BE49-F238E27FC236}">
              <a16:creationId xmlns:a16="http://schemas.microsoft.com/office/drawing/2014/main" id="{00000000-0008-0000-0F00-0000B5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38" name="正方形/長方形 437">
          <a:extLst>
            <a:ext uri="{FF2B5EF4-FFF2-40B4-BE49-F238E27FC236}">
              <a16:creationId xmlns:a16="http://schemas.microsoft.com/office/drawing/2014/main" id="{00000000-0008-0000-0F00-0000B6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39" name="正方形/長方形 438">
          <a:extLst>
            <a:ext uri="{FF2B5EF4-FFF2-40B4-BE49-F238E27FC236}">
              <a16:creationId xmlns:a16="http://schemas.microsoft.com/office/drawing/2014/main" id="{00000000-0008-0000-0F00-0000B7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40" name="正方形/長方形 439">
          <a:extLst>
            <a:ext uri="{FF2B5EF4-FFF2-40B4-BE49-F238E27FC236}">
              <a16:creationId xmlns:a16="http://schemas.microsoft.com/office/drawing/2014/main" id="{00000000-0008-0000-0F00-0000B801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41" name="テキスト ボックス 440">
          <a:extLst>
            <a:ext uri="{FF2B5EF4-FFF2-40B4-BE49-F238E27FC236}">
              <a16:creationId xmlns:a16="http://schemas.microsoft.com/office/drawing/2014/main" id="{00000000-0008-0000-0F00-0000B901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42" name="直線コネクタ 441">
          <a:extLst>
            <a:ext uri="{FF2B5EF4-FFF2-40B4-BE49-F238E27FC236}">
              <a16:creationId xmlns:a16="http://schemas.microsoft.com/office/drawing/2014/main" id="{00000000-0008-0000-0F00-0000BA01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43" name="直線コネクタ 442">
          <a:extLst>
            <a:ext uri="{FF2B5EF4-FFF2-40B4-BE49-F238E27FC236}">
              <a16:creationId xmlns:a16="http://schemas.microsoft.com/office/drawing/2014/main" id="{00000000-0008-0000-0F00-0000BB01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44" name="テキスト ボックス 443">
          <a:extLst>
            <a:ext uri="{FF2B5EF4-FFF2-40B4-BE49-F238E27FC236}">
              <a16:creationId xmlns:a16="http://schemas.microsoft.com/office/drawing/2014/main" id="{00000000-0008-0000-0F00-0000BC01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45" name="直線コネクタ 444">
          <a:extLst>
            <a:ext uri="{FF2B5EF4-FFF2-40B4-BE49-F238E27FC236}">
              <a16:creationId xmlns:a16="http://schemas.microsoft.com/office/drawing/2014/main" id="{00000000-0008-0000-0F00-0000BD01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46" name="テキスト ボックス 445">
          <a:extLst>
            <a:ext uri="{FF2B5EF4-FFF2-40B4-BE49-F238E27FC236}">
              <a16:creationId xmlns:a16="http://schemas.microsoft.com/office/drawing/2014/main" id="{00000000-0008-0000-0F00-0000BE01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47" name="直線コネクタ 446">
          <a:extLst>
            <a:ext uri="{FF2B5EF4-FFF2-40B4-BE49-F238E27FC236}">
              <a16:creationId xmlns:a16="http://schemas.microsoft.com/office/drawing/2014/main" id="{00000000-0008-0000-0F00-0000BF01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48" name="テキスト ボックス 447">
          <a:extLst>
            <a:ext uri="{FF2B5EF4-FFF2-40B4-BE49-F238E27FC236}">
              <a16:creationId xmlns:a16="http://schemas.microsoft.com/office/drawing/2014/main" id="{00000000-0008-0000-0F00-0000C001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49" name="直線コネクタ 448">
          <a:extLst>
            <a:ext uri="{FF2B5EF4-FFF2-40B4-BE49-F238E27FC236}">
              <a16:creationId xmlns:a16="http://schemas.microsoft.com/office/drawing/2014/main" id="{00000000-0008-0000-0F00-0000C101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50" name="テキスト ボックス 449">
          <a:extLst>
            <a:ext uri="{FF2B5EF4-FFF2-40B4-BE49-F238E27FC236}">
              <a16:creationId xmlns:a16="http://schemas.microsoft.com/office/drawing/2014/main" id="{00000000-0008-0000-0F00-0000C201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51" name="直線コネクタ 450">
          <a:extLst>
            <a:ext uri="{FF2B5EF4-FFF2-40B4-BE49-F238E27FC236}">
              <a16:creationId xmlns:a16="http://schemas.microsoft.com/office/drawing/2014/main" id="{00000000-0008-0000-0F00-0000C301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52" name="テキスト ボックス 451">
          <a:extLst>
            <a:ext uri="{FF2B5EF4-FFF2-40B4-BE49-F238E27FC236}">
              <a16:creationId xmlns:a16="http://schemas.microsoft.com/office/drawing/2014/main" id="{00000000-0008-0000-0F00-0000C401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53" name="直線コネクタ 452">
          <a:extLst>
            <a:ext uri="{FF2B5EF4-FFF2-40B4-BE49-F238E27FC236}">
              <a16:creationId xmlns:a16="http://schemas.microsoft.com/office/drawing/2014/main" id="{00000000-0008-0000-0F00-0000C501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124477</xdr:rowOff>
    </xdr:from>
    <xdr:ext cx="531299" cy="259045"/>
    <xdr:sp macro="" textlink="">
      <xdr:nvSpPr>
        <xdr:cNvPr id="454" name="テキスト ボックス 453">
          <a:extLst>
            <a:ext uri="{FF2B5EF4-FFF2-40B4-BE49-F238E27FC236}">
              <a16:creationId xmlns:a16="http://schemas.microsoft.com/office/drawing/2014/main" id="{00000000-0008-0000-0F00-0000C6010000}"/>
            </a:ext>
          </a:extLst>
        </xdr:cNvPr>
        <xdr:cNvSpPr txBox="1"/>
      </xdr:nvSpPr>
      <xdr:spPr>
        <a:xfrm>
          <a:off x="17756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55" name="【消防施設】&#10;一人当たり面積グラフ枠">
          <a:extLst>
            <a:ext uri="{FF2B5EF4-FFF2-40B4-BE49-F238E27FC236}">
              <a16:creationId xmlns:a16="http://schemas.microsoft.com/office/drawing/2014/main" id="{00000000-0008-0000-0F00-0000C701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91250</xdr:rowOff>
    </xdr:from>
    <xdr:to>
      <xdr:col>116</xdr:col>
      <xdr:colOff>62864</xdr:colOff>
      <xdr:row>86</xdr:row>
      <xdr:rowOff>112204</xdr:rowOff>
    </xdr:to>
    <xdr:cxnSp macro="">
      <xdr:nvCxnSpPr>
        <xdr:cNvPr id="456" name="直線コネクタ 455">
          <a:extLst>
            <a:ext uri="{FF2B5EF4-FFF2-40B4-BE49-F238E27FC236}">
              <a16:creationId xmlns:a16="http://schemas.microsoft.com/office/drawing/2014/main" id="{00000000-0008-0000-0F00-0000C8010000}"/>
            </a:ext>
          </a:extLst>
        </xdr:cNvPr>
        <xdr:cNvCxnSpPr/>
      </xdr:nvCxnSpPr>
      <xdr:spPr>
        <a:xfrm flipV="1">
          <a:off x="22160864" y="13464350"/>
          <a:ext cx="0" cy="1392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116031</xdr:rowOff>
    </xdr:from>
    <xdr:ext cx="469744" cy="259045"/>
    <xdr:sp macro="" textlink="">
      <xdr:nvSpPr>
        <xdr:cNvPr id="457" name="【消防施設】&#10;一人当たり面積最小値テキスト">
          <a:extLst>
            <a:ext uri="{FF2B5EF4-FFF2-40B4-BE49-F238E27FC236}">
              <a16:creationId xmlns:a16="http://schemas.microsoft.com/office/drawing/2014/main" id="{00000000-0008-0000-0F00-0000C9010000}"/>
            </a:ext>
          </a:extLst>
        </xdr:cNvPr>
        <xdr:cNvSpPr txBox="1"/>
      </xdr:nvSpPr>
      <xdr:spPr>
        <a:xfrm>
          <a:off x="22199600" y="14860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112204</xdr:rowOff>
    </xdr:from>
    <xdr:to>
      <xdr:col>116</xdr:col>
      <xdr:colOff>152400</xdr:colOff>
      <xdr:row>86</xdr:row>
      <xdr:rowOff>112204</xdr:rowOff>
    </xdr:to>
    <xdr:cxnSp macro="">
      <xdr:nvCxnSpPr>
        <xdr:cNvPr id="458" name="直線コネクタ 457">
          <a:extLst>
            <a:ext uri="{FF2B5EF4-FFF2-40B4-BE49-F238E27FC236}">
              <a16:creationId xmlns:a16="http://schemas.microsoft.com/office/drawing/2014/main" id="{00000000-0008-0000-0F00-0000CA010000}"/>
            </a:ext>
          </a:extLst>
        </xdr:cNvPr>
        <xdr:cNvCxnSpPr/>
      </xdr:nvCxnSpPr>
      <xdr:spPr>
        <a:xfrm>
          <a:off x="22072600" y="1485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37927</xdr:rowOff>
    </xdr:from>
    <xdr:ext cx="469744" cy="259045"/>
    <xdr:sp macro="" textlink="">
      <xdr:nvSpPr>
        <xdr:cNvPr id="459" name="【消防施設】&#10;一人当たり面積最大値テキスト">
          <a:extLst>
            <a:ext uri="{FF2B5EF4-FFF2-40B4-BE49-F238E27FC236}">
              <a16:creationId xmlns:a16="http://schemas.microsoft.com/office/drawing/2014/main" id="{00000000-0008-0000-0F00-0000CB010000}"/>
            </a:ext>
          </a:extLst>
        </xdr:cNvPr>
        <xdr:cNvSpPr txBox="1"/>
      </xdr:nvSpPr>
      <xdr:spPr>
        <a:xfrm>
          <a:off x="22199600" y="1323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91250</xdr:rowOff>
    </xdr:from>
    <xdr:to>
      <xdr:col>116</xdr:col>
      <xdr:colOff>152400</xdr:colOff>
      <xdr:row>78</xdr:row>
      <xdr:rowOff>91250</xdr:rowOff>
    </xdr:to>
    <xdr:cxnSp macro="">
      <xdr:nvCxnSpPr>
        <xdr:cNvPr id="460" name="直線コネクタ 459">
          <a:extLst>
            <a:ext uri="{FF2B5EF4-FFF2-40B4-BE49-F238E27FC236}">
              <a16:creationId xmlns:a16="http://schemas.microsoft.com/office/drawing/2014/main" id="{00000000-0008-0000-0F00-0000CC010000}"/>
            </a:ext>
          </a:extLst>
        </xdr:cNvPr>
        <xdr:cNvCxnSpPr/>
      </xdr:nvCxnSpPr>
      <xdr:spPr>
        <a:xfrm>
          <a:off x="22072600" y="13464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142702</xdr:rowOff>
    </xdr:from>
    <xdr:ext cx="469744" cy="259045"/>
    <xdr:sp macro="" textlink="">
      <xdr:nvSpPr>
        <xdr:cNvPr id="461" name="【消防施設】&#10;一人当たり面積平均値テキスト">
          <a:extLst>
            <a:ext uri="{FF2B5EF4-FFF2-40B4-BE49-F238E27FC236}">
              <a16:creationId xmlns:a16="http://schemas.microsoft.com/office/drawing/2014/main" id="{00000000-0008-0000-0F00-0000CD010000}"/>
            </a:ext>
          </a:extLst>
        </xdr:cNvPr>
        <xdr:cNvSpPr txBox="1"/>
      </xdr:nvSpPr>
      <xdr:spPr>
        <a:xfrm>
          <a:off x="22199600" y="147159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164275</xdr:rowOff>
    </xdr:from>
    <xdr:to>
      <xdr:col>116</xdr:col>
      <xdr:colOff>114300</xdr:colOff>
      <xdr:row>86</xdr:row>
      <xdr:rowOff>94425</xdr:rowOff>
    </xdr:to>
    <xdr:sp macro="" textlink="">
      <xdr:nvSpPr>
        <xdr:cNvPr id="462" name="フローチャート: 判断 461">
          <a:extLst>
            <a:ext uri="{FF2B5EF4-FFF2-40B4-BE49-F238E27FC236}">
              <a16:creationId xmlns:a16="http://schemas.microsoft.com/office/drawing/2014/main" id="{00000000-0008-0000-0F00-0000CE010000}"/>
            </a:ext>
          </a:extLst>
        </xdr:cNvPr>
        <xdr:cNvSpPr/>
      </xdr:nvSpPr>
      <xdr:spPr>
        <a:xfrm>
          <a:off x="22110700" y="14737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165036</xdr:rowOff>
    </xdr:from>
    <xdr:to>
      <xdr:col>112</xdr:col>
      <xdr:colOff>38100</xdr:colOff>
      <xdr:row>86</xdr:row>
      <xdr:rowOff>95186</xdr:rowOff>
    </xdr:to>
    <xdr:sp macro="" textlink="">
      <xdr:nvSpPr>
        <xdr:cNvPr id="463" name="フローチャート: 判断 462">
          <a:extLst>
            <a:ext uri="{FF2B5EF4-FFF2-40B4-BE49-F238E27FC236}">
              <a16:creationId xmlns:a16="http://schemas.microsoft.com/office/drawing/2014/main" id="{00000000-0008-0000-0F00-0000CF010000}"/>
            </a:ext>
          </a:extLst>
        </xdr:cNvPr>
        <xdr:cNvSpPr/>
      </xdr:nvSpPr>
      <xdr:spPr>
        <a:xfrm>
          <a:off x="21272500" y="1473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111713</xdr:rowOff>
    </xdr:from>
    <xdr:ext cx="469744" cy="259045"/>
    <xdr:sp macro="" textlink="">
      <xdr:nvSpPr>
        <xdr:cNvPr id="464" name="n_1aveValue【消防施設】&#10;一人当たり面積">
          <a:extLst>
            <a:ext uri="{FF2B5EF4-FFF2-40B4-BE49-F238E27FC236}">
              <a16:creationId xmlns:a16="http://schemas.microsoft.com/office/drawing/2014/main" id="{00000000-0008-0000-0F00-0000D0010000}"/>
            </a:ext>
          </a:extLst>
        </xdr:cNvPr>
        <xdr:cNvSpPr txBox="1"/>
      </xdr:nvSpPr>
      <xdr:spPr>
        <a:xfrm>
          <a:off x="21075727" y="1451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162370</xdr:rowOff>
    </xdr:from>
    <xdr:to>
      <xdr:col>107</xdr:col>
      <xdr:colOff>101600</xdr:colOff>
      <xdr:row>86</xdr:row>
      <xdr:rowOff>92520</xdr:rowOff>
    </xdr:to>
    <xdr:sp macro="" textlink="">
      <xdr:nvSpPr>
        <xdr:cNvPr id="465" name="フローチャート: 判断 464">
          <a:extLst>
            <a:ext uri="{FF2B5EF4-FFF2-40B4-BE49-F238E27FC236}">
              <a16:creationId xmlns:a16="http://schemas.microsoft.com/office/drawing/2014/main" id="{00000000-0008-0000-0F00-0000D1010000}"/>
            </a:ext>
          </a:extLst>
        </xdr:cNvPr>
        <xdr:cNvSpPr/>
      </xdr:nvSpPr>
      <xdr:spPr>
        <a:xfrm>
          <a:off x="20383500" y="1473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86</xdr:row>
      <xdr:rowOff>83647</xdr:rowOff>
    </xdr:from>
    <xdr:ext cx="469744" cy="259045"/>
    <xdr:sp macro="" textlink="">
      <xdr:nvSpPr>
        <xdr:cNvPr id="466" name="n_2aveValue【消防施設】&#10;一人当たり面積">
          <a:extLst>
            <a:ext uri="{FF2B5EF4-FFF2-40B4-BE49-F238E27FC236}">
              <a16:creationId xmlns:a16="http://schemas.microsoft.com/office/drawing/2014/main" id="{00000000-0008-0000-0F00-0000D2010000}"/>
            </a:ext>
          </a:extLst>
        </xdr:cNvPr>
        <xdr:cNvSpPr txBox="1"/>
      </xdr:nvSpPr>
      <xdr:spPr>
        <a:xfrm>
          <a:off x="20199427" y="1482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86</xdr:row>
      <xdr:rowOff>5398</xdr:rowOff>
    </xdr:from>
    <xdr:to>
      <xdr:col>102</xdr:col>
      <xdr:colOff>165100</xdr:colOff>
      <xdr:row>86</xdr:row>
      <xdr:rowOff>106998</xdr:rowOff>
    </xdr:to>
    <xdr:sp macro="" textlink="">
      <xdr:nvSpPr>
        <xdr:cNvPr id="467" name="フローチャート: 判断 466">
          <a:extLst>
            <a:ext uri="{FF2B5EF4-FFF2-40B4-BE49-F238E27FC236}">
              <a16:creationId xmlns:a16="http://schemas.microsoft.com/office/drawing/2014/main" id="{00000000-0008-0000-0F00-0000D3010000}"/>
            </a:ext>
          </a:extLst>
        </xdr:cNvPr>
        <xdr:cNvSpPr/>
      </xdr:nvSpPr>
      <xdr:spPr>
        <a:xfrm>
          <a:off x="19494500" y="14750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86</xdr:row>
      <xdr:rowOff>98125</xdr:rowOff>
    </xdr:from>
    <xdr:ext cx="469744" cy="259045"/>
    <xdr:sp macro="" textlink="">
      <xdr:nvSpPr>
        <xdr:cNvPr id="468" name="n_3aveValue【消防施設】&#10;一人当たり面積">
          <a:extLst>
            <a:ext uri="{FF2B5EF4-FFF2-40B4-BE49-F238E27FC236}">
              <a16:creationId xmlns:a16="http://schemas.microsoft.com/office/drawing/2014/main" id="{00000000-0008-0000-0F00-0000D4010000}"/>
            </a:ext>
          </a:extLst>
        </xdr:cNvPr>
        <xdr:cNvSpPr txBox="1"/>
      </xdr:nvSpPr>
      <xdr:spPr>
        <a:xfrm>
          <a:off x="19310427" y="14842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69" name="テキスト ボックス 468">
          <a:extLst>
            <a:ext uri="{FF2B5EF4-FFF2-40B4-BE49-F238E27FC236}">
              <a16:creationId xmlns:a16="http://schemas.microsoft.com/office/drawing/2014/main" id="{00000000-0008-0000-0F00-0000D501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70" name="テキスト ボックス 469">
          <a:extLst>
            <a:ext uri="{FF2B5EF4-FFF2-40B4-BE49-F238E27FC236}">
              <a16:creationId xmlns:a16="http://schemas.microsoft.com/office/drawing/2014/main" id="{00000000-0008-0000-0F00-0000D601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71" name="テキスト ボックス 470">
          <a:extLst>
            <a:ext uri="{FF2B5EF4-FFF2-40B4-BE49-F238E27FC236}">
              <a16:creationId xmlns:a16="http://schemas.microsoft.com/office/drawing/2014/main" id="{00000000-0008-0000-0F00-0000D701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72" name="テキスト ボックス 471">
          <a:extLst>
            <a:ext uri="{FF2B5EF4-FFF2-40B4-BE49-F238E27FC236}">
              <a16:creationId xmlns:a16="http://schemas.microsoft.com/office/drawing/2014/main" id="{00000000-0008-0000-0F00-0000D801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73" name="テキスト ボックス 472">
          <a:extLst>
            <a:ext uri="{FF2B5EF4-FFF2-40B4-BE49-F238E27FC236}">
              <a16:creationId xmlns:a16="http://schemas.microsoft.com/office/drawing/2014/main" id="{00000000-0008-0000-0F00-0000D901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158178</xdr:rowOff>
    </xdr:from>
    <xdr:to>
      <xdr:col>107</xdr:col>
      <xdr:colOff>101600</xdr:colOff>
      <xdr:row>86</xdr:row>
      <xdr:rowOff>88328</xdr:rowOff>
    </xdr:to>
    <xdr:sp macro="" textlink="">
      <xdr:nvSpPr>
        <xdr:cNvPr id="474" name="楕円 473">
          <a:extLst>
            <a:ext uri="{FF2B5EF4-FFF2-40B4-BE49-F238E27FC236}">
              <a16:creationId xmlns:a16="http://schemas.microsoft.com/office/drawing/2014/main" id="{00000000-0008-0000-0F00-0000DA010000}"/>
            </a:ext>
          </a:extLst>
        </xdr:cNvPr>
        <xdr:cNvSpPr/>
      </xdr:nvSpPr>
      <xdr:spPr>
        <a:xfrm>
          <a:off x="20383500" y="14731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163513</xdr:rowOff>
    </xdr:from>
    <xdr:to>
      <xdr:col>102</xdr:col>
      <xdr:colOff>165100</xdr:colOff>
      <xdr:row>86</xdr:row>
      <xdr:rowOff>93663</xdr:rowOff>
    </xdr:to>
    <xdr:sp macro="" textlink="">
      <xdr:nvSpPr>
        <xdr:cNvPr id="475" name="楕円 474">
          <a:extLst>
            <a:ext uri="{FF2B5EF4-FFF2-40B4-BE49-F238E27FC236}">
              <a16:creationId xmlns:a16="http://schemas.microsoft.com/office/drawing/2014/main" id="{00000000-0008-0000-0F00-0000DB010000}"/>
            </a:ext>
          </a:extLst>
        </xdr:cNvPr>
        <xdr:cNvSpPr/>
      </xdr:nvSpPr>
      <xdr:spPr>
        <a:xfrm>
          <a:off x="19494500" y="14736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37528</xdr:rowOff>
    </xdr:from>
    <xdr:to>
      <xdr:col>107</xdr:col>
      <xdr:colOff>50800</xdr:colOff>
      <xdr:row>86</xdr:row>
      <xdr:rowOff>42863</xdr:rowOff>
    </xdr:to>
    <xdr:cxnSp macro="">
      <xdr:nvCxnSpPr>
        <xdr:cNvPr id="476" name="直線コネクタ 475">
          <a:extLst>
            <a:ext uri="{FF2B5EF4-FFF2-40B4-BE49-F238E27FC236}">
              <a16:creationId xmlns:a16="http://schemas.microsoft.com/office/drawing/2014/main" id="{00000000-0008-0000-0F00-0000DC010000}"/>
            </a:ext>
          </a:extLst>
        </xdr:cNvPr>
        <xdr:cNvCxnSpPr/>
      </xdr:nvCxnSpPr>
      <xdr:spPr>
        <a:xfrm flipV="1">
          <a:off x="19545300" y="14782228"/>
          <a:ext cx="889000" cy="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106</xdr:col>
      <xdr:colOff>6427</xdr:colOff>
      <xdr:row>84</xdr:row>
      <xdr:rowOff>104855</xdr:rowOff>
    </xdr:from>
    <xdr:ext cx="469744" cy="259045"/>
    <xdr:sp macro="" textlink="">
      <xdr:nvSpPr>
        <xdr:cNvPr id="477" name="n_2mainValue【消防施設】&#10;一人当たり面積">
          <a:extLst>
            <a:ext uri="{FF2B5EF4-FFF2-40B4-BE49-F238E27FC236}">
              <a16:creationId xmlns:a16="http://schemas.microsoft.com/office/drawing/2014/main" id="{00000000-0008-0000-0F00-0000DD010000}"/>
            </a:ext>
          </a:extLst>
        </xdr:cNvPr>
        <xdr:cNvSpPr txBox="1"/>
      </xdr:nvSpPr>
      <xdr:spPr>
        <a:xfrm>
          <a:off x="20199427" y="14506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110190</xdr:rowOff>
    </xdr:from>
    <xdr:ext cx="469744" cy="259045"/>
    <xdr:sp macro="" textlink="">
      <xdr:nvSpPr>
        <xdr:cNvPr id="478" name="n_3mainValue【消防施設】&#10;一人当たり面積">
          <a:extLst>
            <a:ext uri="{FF2B5EF4-FFF2-40B4-BE49-F238E27FC236}">
              <a16:creationId xmlns:a16="http://schemas.microsoft.com/office/drawing/2014/main" id="{00000000-0008-0000-0F00-0000DE010000}"/>
            </a:ext>
          </a:extLst>
        </xdr:cNvPr>
        <xdr:cNvSpPr txBox="1"/>
      </xdr:nvSpPr>
      <xdr:spPr>
        <a:xfrm>
          <a:off x="19310427" y="14511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79" name="正方形/長方形 478">
          <a:extLst>
            <a:ext uri="{FF2B5EF4-FFF2-40B4-BE49-F238E27FC236}">
              <a16:creationId xmlns:a16="http://schemas.microsoft.com/office/drawing/2014/main" id="{00000000-0008-0000-0F00-0000DF01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80" name="正方形/長方形 479">
          <a:extLst>
            <a:ext uri="{FF2B5EF4-FFF2-40B4-BE49-F238E27FC236}">
              <a16:creationId xmlns:a16="http://schemas.microsoft.com/office/drawing/2014/main" id="{00000000-0008-0000-0F00-0000E001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81" name="正方形/長方形 480">
          <a:extLst>
            <a:ext uri="{FF2B5EF4-FFF2-40B4-BE49-F238E27FC236}">
              <a16:creationId xmlns:a16="http://schemas.microsoft.com/office/drawing/2014/main" id="{00000000-0008-0000-0F00-0000E101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82" name="正方形/長方形 481">
          <a:extLst>
            <a:ext uri="{FF2B5EF4-FFF2-40B4-BE49-F238E27FC236}">
              <a16:creationId xmlns:a16="http://schemas.microsoft.com/office/drawing/2014/main" id="{00000000-0008-0000-0F00-0000E201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83" name="正方形/長方形 482">
          <a:extLst>
            <a:ext uri="{FF2B5EF4-FFF2-40B4-BE49-F238E27FC236}">
              <a16:creationId xmlns:a16="http://schemas.microsoft.com/office/drawing/2014/main" id="{00000000-0008-0000-0F00-0000E301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84" name="正方形/長方形 483">
          <a:extLst>
            <a:ext uri="{FF2B5EF4-FFF2-40B4-BE49-F238E27FC236}">
              <a16:creationId xmlns:a16="http://schemas.microsoft.com/office/drawing/2014/main" id="{00000000-0008-0000-0F00-0000E401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85" name="正方形/長方形 484">
          <a:extLst>
            <a:ext uri="{FF2B5EF4-FFF2-40B4-BE49-F238E27FC236}">
              <a16:creationId xmlns:a16="http://schemas.microsoft.com/office/drawing/2014/main" id="{00000000-0008-0000-0F00-0000E501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86" name="正方形/長方形 485">
          <a:extLst>
            <a:ext uri="{FF2B5EF4-FFF2-40B4-BE49-F238E27FC236}">
              <a16:creationId xmlns:a16="http://schemas.microsoft.com/office/drawing/2014/main" id="{00000000-0008-0000-0F00-0000E601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87" name="テキスト ボックス 486">
          <a:extLst>
            <a:ext uri="{FF2B5EF4-FFF2-40B4-BE49-F238E27FC236}">
              <a16:creationId xmlns:a16="http://schemas.microsoft.com/office/drawing/2014/main" id="{00000000-0008-0000-0F00-0000E701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88" name="直線コネクタ 487">
          <a:extLst>
            <a:ext uri="{FF2B5EF4-FFF2-40B4-BE49-F238E27FC236}">
              <a16:creationId xmlns:a16="http://schemas.microsoft.com/office/drawing/2014/main" id="{00000000-0008-0000-0F00-0000E801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489" name="直線コネクタ 488">
          <a:extLst>
            <a:ext uri="{FF2B5EF4-FFF2-40B4-BE49-F238E27FC236}">
              <a16:creationId xmlns:a16="http://schemas.microsoft.com/office/drawing/2014/main" id="{00000000-0008-0000-0F00-0000E901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490" name="テキスト ボックス 489">
          <a:extLst>
            <a:ext uri="{FF2B5EF4-FFF2-40B4-BE49-F238E27FC236}">
              <a16:creationId xmlns:a16="http://schemas.microsoft.com/office/drawing/2014/main" id="{00000000-0008-0000-0F00-0000EA010000}"/>
            </a:ext>
          </a:extLst>
        </xdr:cNvPr>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491" name="直線コネクタ 490">
          <a:extLst>
            <a:ext uri="{FF2B5EF4-FFF2-40B4-BE49-F238E27FC236}">
              <a16:creationId xmlns:a16="http://schemas.microsoft.com/office/drawing/2014/main" id="{00000000-0008-0000-0F00-0000EB01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492" name="テキスト ボックス 491">
          <a:extLst>
            <a:ext uri="{FF2B5EF4-FFF2-40B4-BE49-F238E27FC236}">
              <a16:creationId xmlns:a16="http://schemas.microsoft.com/office/drawing/2014/main" id="{00000000-0008-0000-0F00-0000EC01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493" name="直線コネクタ 492">
          <a:extLst>
            <a:ext uri="{FF2B5EF4-FFF2-40B4-BE49-F238E27FC236}">
              <a16:creationId xmlns:a16="http://schemas.microsoft.com/office/drawing/2014/main" id="{00000000-0008-0000-0F00-0000ED01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494" name="テキスト ボックス 493">
          <a:extLst>
            <a:ext uri="{FF2B5EF4-FFF2-40B4-BE49-F238E27FC236}">
              <a16:creationId xmlns:a16="http://schemas.microsoft.com/office/drawing/2014/main" id="{00000000-0008-0000-0F00-0000EE01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495" name="直線コネクタ 494">
          <a:extLst>
            <a:ext uri="{FF2B5EF4-FFF2-40B4-BE49-F238E27FC236}">
              <a16:creationId xmlns:a16="http://schemas.microsoft.com/office/drawing/2014/main" id="{00000000-0008-0000-0F00-0000EF01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496" name="テキスト ボックス 495">
          <a:extLst>
            <a:ext uri="{FF2B5EF4-FFF2-40B4-BE49-F238E27FC236}">
              <a16:creationId xmlns:a16="http://schemas.microsoft.com/office/drawing/2014/main" id="{00000000-0008-0000-0F00-0000F001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497" name="直線コネクタ 496">
          <a:extLst>
            <a:ext uri="{FF2B5EF4-FFF2-40B4-BE49-F238E27FC236}">
              <a16:creationId xmlns:a16="http://schemas.microsoft.com/office/drawing/2014/main" id="{00000000-0008-0000-0F00-0000F101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498" name="テキスト ボックス 497">
          <a:extLst>
            <a:ext uri="{FF2B5EF4-FFF2-40B4-BE49-F238E27FC236}">
              <a16:creationId xmlns:a16="http://schemas.microsoft.com/office/drawing/2014/main" id="{00000000-0008-0000-0F00-0000F2010000}"/>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99" name="直線コネクタ 498">
          <a:extLst>
            <a:ext uri="{FF2B5EF4-FFF2-40B4-BE49-F238E27FC236}">
              <a16:creationId xmlns:a16="http://schemas.microsoft.com/office/drawing/2014/main" id="{00000000-0008-0000-0F00-0000F301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00" name="テキスト ボックス 499">
          <a:extLst>
            <a:ext uri="{FF2B5EF4-FFF2-40B4-BE49-F238E27FC236}">
              <a16:creationId xmlns:a16="http://schemas.microsoft.com/office/drawing/2014/main" id="{00000000-0008-0000-0F00-0000F401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01" name="【庁舎】&#10;有形固定資産減価償却率グラフ枠">
          <a:extLst>
            <a:ext uri="{FF2B5EF4-FFF2-40B4-BE49-F238E27FC236}">
              <a16:creationId xmlns:a16="http://schemas.microsoft.com/office/drawing/2014/main" id="{00000000-0008-0000-0F00-0000F501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502" name="直線コネクタ 501">
          <a:extLst>
            <a:ext uri="{FF2B5EF4-FFF2-40B4-BE49-F238E27FC236}">
              <a16:creationId xmlns:a16="http://schemas.microsoft.com/office/drawing/2014/main" id="{00000000-0008-0000-0F00-0000F6010000}"/>
            </a:ext>
          </a:extLst>
        </xdr:cNvPr>
        <xdr:cNvCxnSpPr/>
      </xdr:nvCxnSpPr>
      <xdr:spPr>
        <a:xfrm flipV="1">
          <a:off x="16318864"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503" name="【庁舎】&#10;有形固定資産減価償却率最小値テキスト">
          <a:extLst>
            <a:ext uri="{FF2B5EF4-FFF2-40B4-BE49-F238E27FC236}">
              <a16:creationId xmlns:a16="http://schemas.microsoft.com/office/drawing/2014/main" id="{00000000-0008-0000-0F00-0000F7010000}"/>
            </a:ext>
          </a:extLst>
        </xdr:cNvPr>
        <xdr:cNvSpPr txBox="1"/>
      </xdr:nvSpPr>
      <xdr:spPr>
        <a:xfrm>
          <a:off x="16357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504" name="直線コネクタ 503">
          <a:extLst>
            <a:ext uri="{FF2B5EF4-FFF2-40B4-BE49-F238E27FC236}">
              <a16:creationId xmlns:a16="http://schemas.microsoft.com/office/drawing/2014/main" id="{00000000-0008-0000-0F00-0000F8010000}"/>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505" name="【庁舎】&#10;有形固定資産減価償却率最大値テキスト">
          <a:extLst>
            <a:ext uri="{FF2B5EF4-FFF2-40B4-BE49-F238E27FC236}">
              <a16:creationId xmlns:a16="http://schemas.microsoft.com/office/drawing/2014/main" id="{00000000-0008-0000-0F00-0000F9010000}"/>
            </a:ext>
          </a:extLst>
        </xdr:cNvPr>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506" name="直線コネクタ 505">
          <a:extLst>
            <a:ext uri="{FF2B5EF4-FFF2-40B4-BE49-F238E27FC236}">
              <a16:creationId xmlns:a16="http://schemas.microsoft.com/office/drawing/2014/main" id="{00000000-0008-0000-0F00-0000FA010000}"/>
            </a:ext>
          </a:extLst>
        </xdr:cNvPr>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11447</xdr:rowOff>
    </xdr:from>
    <xdr:ext cx="405111" cy="259045"/>
    <xdr:sp macro="" textlink="">
      <xdr:nvSpPr>
        <xdr:cNvPr id="507" name="【庁舎】&#10;有形固定資産減価償却率平均値テキスト">
          <a:extLst>
            <a:ext uri="{FF2B5EF4-FFF2-40B4-BE49-F238E27FC236}">
              <a16:creationId xmlns:a16="http://schemas.microsoft.com/office/drawing/2014/main" id="{00000000-0008-0000-0F00-0000FB010000}"/>
            </a:ext>
          </a:extLst>
        </xdr:cNvPr>
        <xdr:cNvSpPr txBox="1"/>
      </xdr:nvSpPr>
      <xdr:spPr>
        <a:xfrm>
          <a:off x="16357600" y="1784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33020</xdr:rowOff>
    </xdr:from>
    <xdr:to>
      <xdr:col>85</xdr:col>
      <xdr:colOff>177800</xdr:colOff>
      <xdr:row>104</xdr:row>
      <xdr:rowOff>134620</xdr:rowOff>
    </xdr:to>
    <xdr:sp macro="" textlink="">
      <xdr:nvSpPr>
        <xdr:cNvPr id="508" name="フローチャート: 判断 507">
          <a:extLst>
            <a:ext uri="{FF2B5EF4-FFF2-40B4-BE49-F238E27FC236}">
              <a16:creationId xmlns:a16="http://schemas.microsoft.com/office/drawing/2014/main" id="{00000000-0008-0000-0F00-0000FC010000}"/>
            </a:ext>
          </a:extLst>
        </xdr:cNvPr>
        <xdr:cNvSpPr/>
      </xdr:nvSpPr>
      <xdr:spPr>
        <a:xfrm>
          <a:off x="162687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11430</xdr:rowOff>
    </xdr:from>
    <xdr:to>
      <xdr:col>81</xdr:col>
      <xdr:colOff>101600</xdr:colOff>
      <xdr:row>104</xdr:row>
      <xdr:rowOff>113030</xdr:rowOff>
    </xdr:to>
    <xdr:sp macro="" textlink="">
      <xdr:nvSpPr>
        <xdr:cNvPr id="509" name="フローチャート: 判断 508">
          <a:extLst>
            <a:ext uri="{FF2B5EF4-FFF2-40B4-BE49-F238E27FC236}">
              <a16:creationId xmlns:a16="http://schemas.microsoft.com/office/drawing/2014/main" id="{00000000-0008-0000-0F00-0000FD010000}"/>
            </a:ext>
          </a:extLst>
        </xdr:cNvPr>
        <xdr:cNvSpPr/>
      </xdr:nvSpPr>
      <xdr:spPr>
        <a:xfrm>
          <a:off x="15430500" y="1784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104157</xdr:rowOff>
    </xdr:from>
    <xdr:ext cx="405111" cy="259045"/>
    <xdr:sp macro="" textlink="">
      <xdr:nvSpPr>
        <xdr:cNvPr id="510" name="n_1aveValue【庁舎】&#10;有形固定資産減価償却率">
          <a:extLst>
            <a:ext uri="{FF2B5EF4-FFF2-40B4-BE49-F238E27FC236}">
              <a16:creationId xmlns:a16="http://schemas.microsoft.com/office/drawing/2014/main" id="{00000000-0008-0000-0F00-0000FE010000}"/>
            </a:ext>
          </a:extLst>
        </xdr:cNvPr>
        <xdr:cNvSpPr txBox="1"/>
      </xdr:nvSpPr>
      <xdr:spPr>
        <a:xfrm>
          <a:off x="15266044" y="17934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6350</xdr:rowOff>
    </xdr:from>
    <xdr:to>
      <xdr:col>76</xdr:col>
      <xdr:colOff>165100</xdr:colOff>
      <xdr:row>104</xdr:row>
      <xdr:rowOff>107950</xdr:rowOff>
    </xdr:to>
    <xdr:sp macro="" textlink="">
      <xdr:nvSpPr>
        <xdr:cNvPr id="511" name="フローチャート: 判断 510">
          <a:extLst>
            <a:ext uri="{FF2B5EF4-FFF2-40B4-BE49-F238E27FC236}">
              <a16:creationId xmlns:a16="http://schemas.microsoft.com/office/drawing/2014/main" id="{00000000-0008-0000-0F00-0000FF010000}"/>
            </a:ext>
          </a:extLst>
        </xdr:cNvPr>
        <xdr:cNvSpPr/>
      </xdr:nvSpPr>
      <xdr:spPr>
        <a:xfrm>
          <a:off x="14541500" y="1783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99077</xdr:rowOff>
    </xdr:from>
    <xdr:ext cx="405111" cy="259045"/>
    <xdr:sp macro="" textlink="">
      <xdr:nvSpPr>
        <xdr:cNvPr id="512" name="n_2aveValue【庁舎】&#10;有形固定資産減価償却率">
          <a:extLst>
            <a:ext uri="{FF2B5EF4-FFF2-40B4-BE49-F238E27FC236}">
              <a16:creationId xmlns:a16="http://schemas.microsoft.com/office/drawing/2014/main" id="{00000000-0008-0000-0F00-000000020000}"/>
            </a:ext>
          </a:extLst>
        </xdr:cNvPr>
        <xdr:cNvSpPr txBox="1"/>
      </xdr:nvSpPr>
      <xdr:spPr>
        <a:xfrm>
          <a:off x="14389744" y="1792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38100</xdr:rowOff>
    </xdr:from>
    <xdr:to>
      <xdr:col>72</xdr:col>
      <xdr:colOff>38100</xdr:colOff>
      <xdr:row>104</xdr:row>
      <xdr:rowOff>139700</xdr:rowOff>
    </xdr:to>
    <xdr:sp macro="" textlink="">
      <xdr:nvSpPr>
        <xdr:cNvPr id="513" name="フローチャート: 判断 512">
          <a:extLst>
            <a:ext uri="{FF2B5EF4-FFF2-40B4-BE49-F238E27FC236}">
              <a16:creationId xmlns:a16="http://schemas.microsoft.com/office/drawing/2014/main" id="{00000000-0008-0000-0F00-000001020000}"/>
            </a:ext>
          </a:extLst>
        </xdr:cNvPr>
        <xdr:cNvSpPr/>
      </xdr:nvSpPr>
      <xdr:spPr>
        <a:xfrm>
          <a:off x="13652500" y="1786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104</xdr:row>
      <xdr:rowOff>130827</xdr:rowOff>
    </xdr:from>
    <xdr:ext cx="405111" cy="259045"/>
    <xdr:sp macro="" textlink="">
      <xdr:nvSpPr>
        <xdr:cNvPr id="514" name="n_3aveValue【庁舎】&#10;有形固定資産減価償却率">
          <a:extLst>
            <a:ext uri="{FF2B5EF4-FFF2-40B4-BE49-F238E27FC236}">
              <a16:creationId xmlns:a16="http://schemas.microsoft.com/office/drawing/2014/main" id="{00000000-0008-0000-0F00-000002020000}"/>
            </a:ext>
          </a:extLst>
        </xdr:cNvPr>
        <xdr:cNvSpPr txBox="1"/>
      </xdr:nvSpPr>
      <xdr:spPr>
        <a:xfrm>
          <a:off x="13500744" y="17961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15" name="テキスト ボックス 514">
          <a:extLst>
            <a:ext uri="{FF2B5EF4-FFF2-40B4-BE49-F238E27FC236}">
              <a16:creationId xmlns:a16="http://schemas.microsoft.com/office/drawing/2014/main" id="{00000000-0008-0000-0F00-000003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16" name="テキスト ボックス 515">
          <a:extLst>
            <a:ext uri="{FF2B5EF4-FFF2-40B4-BE49-F238E27FC236}">
              <a16:creationId xmlns:a16="http://schemas.microsoft.com/office/drawing/2014/main" id="{00000000-0008-0000-0F00-000004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17" name="テキスト ボックス 516">
          <a:extLst>
            <a:ext uri="{FF2B5EF4-FFF2-40B4-BE49-F238E27FC236}">
              <a16:creationId xmlns:a16="http://schemas.microsoft.com/office/drawing/2014/main" id="{00000000-0008-0000-0F00-000005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18" name="テキスト ボックス 517">
          <a:extLst>
            <a:ext uri="{FF2B5EF4-FFF2-40B4-BE49-F238E27FC236}">
              <a16:creationId xmlns:a16="http://schemas.microsoft.com/office/drawing/2014/main" id="{00000000-0008-0000-0F00-000006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19" name="テキスト ボックス 518">
          <a:extLst>
            <a:ext uri="{FF2B5EF4-FFF2-40B4-BE49-F238E27FC236}">
              <a16:creationId xmlns:a16="http://schemas.microsoft.com/office/drawing/2014/main" id="{00000000-0008-0000-0F00-000007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31750</xdr:rowOff>
    </xdr:from>
    <xdr:to>
      <xdr:col>85</xdr:col>
      <xdr:colOff>177800</xdr:colOff>
      <xdr:row>101</xdr:row>
      <xdr:rowOff>133350</xdr:rowOff>
    </xdr:to>
    <xdr:sp macro="" textlink="">
      <xdr:nvSpPr>
        <xdr:cNvPr id="520" name="楕円 519">
          <a:extLst>
            <a:ext uri="{FF2B5EF4-FFF2-40B4-BE49-F238E27FC236}">
              <a16:creationId xmlns:a16="http://schemas.microsoft.com/office/drawing/2014/main" id="{00000000-0008-0000-0F00-000008020000}"/>
            </a:ext>
          </a:extLst>
        </xdr:cNvPr>
        <xdr:cNvSpPr/>
      </xdr:nvSpPr>
      <xdr:spPr>
        <a:xfrm>
          <a:off x="16268700" y="1734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156227</xdr:rowOff>
    </xdr:from>
    <xdr:ext cx="469744" cy="259045"/>
    <xdr:sp macro="" textlink="">
      <xdr:nvSpPr>
        <xdr:cNvPr id="521" name="【庁舎】&#10;有形固定資産減価償却率該当値テキスト">
          <a:extLst>
            <a:ext uri="{FF2B5EF4-FFF2-40B4-BE49-F238E27FC236}">
              <a16:creationId xmlns:a16="http://schemas.microsoft.com/office/drawing/2014/main" id="{00000000-0008-0000-0F00-000009020000}"/>
            </a:ext>
          </a:extLst>
        </xdr:cNvPr>
        <xdr:cNvSpPr txBox="1"/>
      </xdr:nvSpPr>
      <xdr:spPr>
        <a:xfrm>
          <a:off x="16357600" y="1730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31750</xdr:rowOff>
    </xdr:from>
    <xdr:to>
      <xdr:col>81</xdr:col>
      <xdr:colOff>101600</xdr:colOff>
      <xdr:row>101</xdr:row>
      <xdr:rowOff>133350</xdr:rowOff>
    </xdr:to>
    <xdr:sp macro="" textlink="">
      <xdr:nvSpPr>
        <xdr:cNvPr id="522" name="楕円 521">
          <a:extLst>
            <a:ext uri="{FF2B5EF4-FFF2-40B4-BE49-F238E27FC236}">
              <a16:creationId xmlns:a16="http://schemas.microsoft.com/office/drawing/2014/main" id="{00000000-0008-0000-0F00-00000A020000}"/>
            </a:ext>
          </a:extLst>
        </xdr:cNvPr>
        <xdr:cNvSpPr/>
      </xdr:nvSpPr>
      <xdr:spPr>
        <a:xfrm>
          <a:off x="15430500" y="1734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82550</xdr:rowOff>
    </xdr:from>
    <xdr:to>
      <xdr:col>85</xdr:col>
      <xdr:colOff>127000</xdr:colOff>
      <xdr:row>101</xdr:row>
      <xdr:rowOff>82550</xdr:rowOff>
    </xdr:to>
    <xdr:cxnSp macro="">
      <xdr:nvCxnSpPr>
        <xdr:cNvPr id="523" name="直線コネクタ 522">
          <a:extLst>
            <a:ext uri="{FF2B5EF4-FFF2-40B4-BE49-F238E27FC236}">
              <a16:creationId xmlns:a16="http://schemas.microsoft.com/office/drawing/2014/main" id="{00000000-0008-0000-0F00-00000B020000}"/>
            </a:ext>
          </a:extLst>
        </xdr:cNvPr>
        <xdr:cNvCxnSpPr/>
      </xdr:nvCxnSpPr>
      <xdr:spPr>
        <a:xfrm>
          <a:off x="15481300" y="1739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31750</xdr:rowOff>
    </xdr:from>
    <xdr:to>
      <xdr:col>76</xdr:col>
      <xdr:colOff>165100</xdr:colOff>
      <xdr:row>101</xdr:row>
      <xdr:rowOff>133350</xdr:rowOff>
    </xdr:to>
    <xdr:sp macro="" textlink="">
      <xdr:nvSpPr>
        <xdr:cNvPr id="524" name="楕円 523">
          <a:extLst>
            <a:ext uri="{FF2B5EF4-FFF2-40B4-BE49-F238E27FC236}">
              <a16:creationId xmlns:a16="http://schemas.microsoft.com/office/drawing/2014/main" id="{00000000-0008-0000-0F00-00000C020000}"/>
            </a:ext>
          </a:extLst>
        </xdr:cNvPr>
        <xdr:cNvSpPr/>
      </xdr:nvSpPr>
      <xdr:spPr>
        <a:xfrm>
          <a:off x="14541500" y="1734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82550</xdr:rowOff>
    </xdr:from>
    <xdr:to>
      <xdr:col>81</xdr:col>
      <xdr:colOff>50800</xdr:colOff>
      <xdr:row>101</xdr:row>
      <xdr:rowOff>82550</xdr:rowOff>
    </xdr:to>
    <xdr:cxnSp macro="">
      <xdr:nvCxnSpPr>
        <xdr:cNvPr id="525" name="直線コネクタ 524">
          <a:extLst>
            <a:ext uri="{FF2B5EF4-FFF2-40B4-BE49-F238E27FC236}">
              <a16:creationId xmlns:a16="http://schemas.microsoft.com/office/drawing/2014/main" id="{00000000-0008-0000-0F00-00000D020000}"/>
            </a:ext>
          </a:extLst>
        </xdr:cNvPr>
        <xdr:cNvCxnSpPr/>
      </xdr:nvCxnSpPr>
      <xdr:spPr>
        <a:xfrm>
          <a:off x="14592300" y="1739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31750</xdr:rowOff>
    </xdr:from>
    <xdr:to>
      <xdr:col>72</xdr:col>
      <xdr:colOff>38100</xdr:colOff>
      <xdr:row>101</xdr:row>
      <xdr:rowOff>133350</xdr:rowOff>
    </xdr:to>
    <xdr:sp macro="" textlink="">
      <xdr:nvSpPr>
        <xdr:cNvPr id="526" name="楕円 525">
          <a:extLst>
            <a:ext uri="{FF2B5EF4-FFF2-40B4-BE49-F238E27FC236}">
              <a16:creationId xmlns:a16="http://schemas.microsoft.com/office/drawing/2014/main" id="{00000000-0008-0000-0F00-00000E020000}"/>
            </a:ext>
          </a:extLst>
        </xdr:cNvPr>
        <xdr:cNvSpPr/>
      </xdr:nvSpPr>
      <xdr:spPr>
        <a:xfrm>
          <a:off x="13652500" y="1734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82550</xdr:rowOff>
    </xdr:from>
    <xdr:to>
      <xdr:col>76</xdr:col>
      <xdr:colOff>114300</xdr:colOff>
      <xdr:row>101</xdr:row>
      <xdr:rowOff>82550</xdr:rowOff>
    </xdr:to>
    <xdr:cxnSp macro="">
      <xdr:nvCxnSpPr>
        <xdr:cNvPr id="527" name="直線コネクタ 526">
          <a:extLst>
            <a:ext uri="{FF2B5EF4-FFF2-40B4-BE49-F238E27FC236}">
              <a16:creationId xmlns:a16="http://schemas.microsoft.com/office/drawing/2014/main" id="{00000000-0008-0000-0F00-00000F020000}"/>
            </a:ext>
          </a:extLst>
        </xdr:cNvPr>
        <xdr:cNvCxnSpPr/>
      </xdr:nvCxnSpPr>
      <xdr:spPr>
        <a:xfrm>
          <a:off x="13703300" y="1739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79</xdr:col>
      <xdr:colOff>184227</xdr:colOff>
      <xdr:row>99</xdr:row>
      <xdr:rowOff>149877</xdr:rowOff>
    </xdr:from>
    <xdr:ext cx="469744" cy="259045"/>
    <xdr:sp macro="" textlink="">
      <xdr:nvSpPr>
        <xdr:cNvPr id="528" name="n_1mainValue【庁舎】&#10;有形固定資産減価償却率">
          <a:extLst>
            <a:ext uri="{FF2B5EF4-FFF2-40B4-BE49-F238E27FC236}">
              <a16:creationId xmlns:a16="http://schemas.microsoft.com/office/drawing/2014/main" id="{00000000-0008-0000-0F00-000010020000}"/>
            </a:ext>
          </a:extLst>
        </xdr:cNvPr>
        <xdr:cNvSpPr txBox="1"/>
      </xdr:nvSpPr>
      <xdr:spPr>
        <a:xfrm>
          <a:off x="15233727" y="1712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99</xdr:row>
      <xdr:rowOff>149877</xdr:rowOff>
    </xdr:from>
    <xdr:ext cx="469744" cy="259045"/>
    <xdr:sp macro="" textlink="">
      <xdr:nvSpPr>
        <xdr:cNvPr id="529" name="n_2mainValue【庁舎】&#10;有形固定資産減価償却率">
          <a:extLst>
            <a:ext uri="{FF2B5EF4-FFF2-40B4-BE49-F238E27FC236}">
              <a16:creationId xmlns:a16="http://schemas.microsoft.com/office/drawing/2014/main" id="{00000000-0008-0000-0F00-000011020000}"/>
            </a:ext>
          </a:extLst>
        </xdr:cNvPr>
        <xdr:cNvSpPr txBox="1"/>
      </xdr:nvSpPr>
      <xdr:spPr>
        <a:xfrm>
          <a:off x="14357427" y="1712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99</xdr:row>
      <xdr:rowOff>149877</xdr:rowOff>
    </xdr:from>
    <xdr:ext cx="469744" cy="259045"/>
    <xdr:sp macro="" textlink="">
      <xdr:nvSpPr>
        <xdr:cNvPr id="530" name="n_3mainValue【庁舎】&#10;有形固定資産減価償却率">
          <a:extLst>
            <a:ext uri="{FF2B5EF4-FFF2-40B4-BE49-F238E27FC236}">
              <a16:creationId xmlns:a16="http://schemas.microsoft.com/office/drawing/2014/main" id="{00000000-0008-0000-0F00-000012020000}"/>
            </a:ext>
          </a:extLst>
        </xdr:cNvPr>
        <xdr:cNvSpPr txBox="1"/>
      </xdr:nvSpPr>
      <xdr:spPr>
        <a:xfrm>
          <a:off x="13468427" y="1712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31" name="正方形/長方形 530">
          <a:extLst>
            <a:ext uri="{FF2B5EF4-FFF2-40B4-BE49-F238E27FC236}">
              <a16:creationId xmlns:a16="http://schemas.microsoft.com/office/drawing/2014/main" id="{00000000-0008-0000-0F00-000013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32" name="正方形/長方形 531">
          <a:extLst>
            <a:ext uri="{FF2B5EF4-FFF2-40B4-BE49-F238E27FC236}">
              <a16:creationId xmlns:a16="http://schemas.microsoft.com/office/drawing/2014/main" id="{00000000-0008-0000-0F00-000014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33" name="正方形/長方形 532">
          <a:extLst>
            <a:ext uri="{FF2B5EF4-FFF2-40B4-BE49-F238E27FC236}">
              <a16:creationId xmlns:a16="http://schemas.microsoft.com/office/drawing/2014/main" id="{00000000-0008-0000-0F00-000015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34" name="正方形/長方形 533">
          <a:extLst>
            <a:ext uri="{FF2B5EF4-FFF2-40B4-BE49-F238E27FC236}">
              <a16:creationId xmlns:a16="http://schemas.microsoft.com/office/drawing/2014/main" id="{00000000-0008-0000-0F00-000016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35" name="正方形/長方形 534">
          <a:extLst>
            <a:ext uri="{FF2B5EF4-FFF2-40B4-BE49-F238E27FC236}">
              <a16:creationId xmlns:a16="http://schemas.microsoft.com/office/drawing/2014/main" id="{00000000-0008-0000-0F00-000017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36" name="正方形/長方形 535">
          <a:extLst>
            <a:ext uri="{FF2B5EF4-FFF2-40B4-BE49-F238E27FC236}">
              <a16:creationId xmlns:a16="http://schemas.microsoft.com/office/drawing/2014/main" id="{00000000-0008-0000-0F00-000018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37" name="正方形/長方形 536">
          <a:extLst>
            <a:ext uri="{FF2B5EF4-FFF2-40B4-BE49-F238E27FC236}">
              <a16:creationId xmlns:a16="http://schemas.microsoft.com/office/drawing/2014/main" id="{00000000-0008-0000-0F00-000019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38" name="正方形/長方形 537">
          <a:extLst>
            <a:ext uri="{FF2B5EF4-FFF2-40B4-BE49-F238E27FC236}">
              <a16:creationId xmlns:a16="http://schemas.microsoft.com/office/drawing/2014/main" id="{00000000-0008-0000-0F00-00001A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39" name="テキスト ボックス 538">
          <a:extLst>
            <a:ext uri="{FF2B5EF4-FFF2-40B4-BE49-F238E27FC236}">
              <a16:creationId xmlns:a16="http://schemas.microsoft.com/office/drawing/2014/main" id="{00000000-0008-0000-0F00-00001B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40" name="直線コネクタ 539">
          <a:extLst>
            <a:ext uri="{FF2B5EF4-FFF2-40B4-BE49-F238E27FC236}">
              <a16:creationId xmlns:a16="http://schemas.microsoft.com/office/drawing/2014/main" id="{00000000-0008-0000-0F00-00001C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41" name="直線コネクタ 540">
          <a:extLst>
            <a:ext uri="{FF2B5EF4-FFF2-40B4-BE49-F238E27FC236}">
              <a16:creationId xmlns:a16="http://schemas.microsoft.com/office/drawing/2014/main" id="{00000000-0008-0000-0F00-00001D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42" name="テキスト ボックス 541">
          <a:extLst>
            <a:ext uri="{FF2B5EF4-FFF2-40B4-BE49-F238E27FC236}">
              <a16:creationId xmlns:a16="http://schemas.microsoft.com/office/drawing/2014/main" id="{00000000-0008-0000-0F00-00001E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43" name="直線コネクタ 542">
          <a:extLst>
            <a:ext uri="{FF2B5EF4-FFF2-40B4-BE49-F238E27FC236}">
              <a16:creationId xmlns:a16="http://schemas.microsoft.com/office/drawing/2014/main" id="{00000000-0008-0000-0F00-00001F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44" name="テキスト ボックス 543">
          <a:extLst>
            <a:ext uri="{FF2B5EF4-FFF2-40B4-BE49-F238E27FC236}">
              <a16:creationId xmlns:a16="http://schemas.microsoft.com/office/drawing/2014/main" id="{00000000-0008-0000-0F00-000020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45" name="直線コネクタ 544">
          <a:extLst>
            <a:ext uri="{FF2B5EF4-FFF2-40B4-BE49-F238E27FC236}">
              <a16:creationId xmlns:a16="http://schemas.microsoft.com/office/drawing/2014/main" id="{00000000-0008-0000-0F00-000021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46" name="テキスト ボックス 545">
          <a:extLst>
            <a:ext uri="{FF2B5EF4-FFF2-40B4-BE49-F238E27FC236}">
              <a16:creationId xmlns:a16="http://schemas.microsoft.com/office/drawing/2014/main" id="{00000000-0008-0000-0F00-000022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47" name="直線コネクタ 546">
          <a:extLst>
            <a:ext uri="{FF2B5EF4-FFF2-40B4-BE49-F238E27FC236}">
              <a16:creationId xmlns:a16="http://schemas.microsoft.com/office/drawing/2014/main" id="{00000000-0008-0000-0F00-000023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48" name="テキスト ボックス 547">
          <a:extLst>
            <a:ext uri="{FF2B5EF4-FFF2-40B4-BE49-F238E27FC236}">
              <a16:creationId xmlns:a16="http://schemas.microsoft.com/office/drawing/2014/main" id="{00000000-0008-0000-0F00-000024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49" name="直線コネクタ 548">
          <a:extLst>
            <a:ext uri="{FF2B5EF4-FFF2-40B4-BE49-F238E27FC236}">
              <a16:creationId xmlns:a16="http://schemas.microsoft.com/office/drawing/2014/main" id="{00000000-0008-0000-0F00-000025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50" name="テキスト ボックス 549">
          <a:extLst>
            <a:ext uri="{FF2B5EF4-FFF2-40B4-BE49-F238E27FC236}">
              <a16:creationId xmlns:a16="http://schemas.microsoft.com/office/drawing/2014/main" id="{00000000-0008-0000-0F00-000026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51" name="直線コネクタ 550">
          <a:extLst>
            <a:ext uri="{FF2B5EF4-FFF2-40B4-BE49-F238E27FC236}">
              <a16:creationId xmlns:a16="http://schemas.microsoft.com/office/drawing/2014/main" id="{00000000-0008-0000-0F00-000027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52" name="テキスト ボックス 551">
          <a:extLst>
            <a:ext uri="{FF2B5EF4-FFF2-40B4-BE49-F238E27FC236}">
              <a16:creationId xmlns:a16="http://schemas.microsoft.com/office/drawing/2014/main" id="{00000000-0008-0000-0F00-000028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53" name="【庁舎】&#10;一人当たり面積グラフ枠">
          <a:extLst>
            <a:ext uri="{FF2B5EF4-FFF2-40B4-BE49-F238E27FC236}">
              <a16:creationId xmlns:a16="http://schemas.microsoft.com/office/drawing/2014/main" id="{00000000-0008-0000-0F00-000029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128778</xdr:rowOff>
    </xdr:from>
    <xdr:to>
      <xdr:col>116</xdr:col>
      <xdr:colOff>62864</xdr:colOff>
      <xdr:row>108</xdr:row>
      <xdr:rowOff>38100</xdr:rowOff>
    </xdr:to>
    <xdr:cxnSp macro="">
      <xdr:nvCxnSpPr>
        <xdr:cNvPr id="554" name="直線コネクタ 553">
          <a:extLst>
            <a:ext uri="{FF2B5EF4-FFF2-40B4-BE49-F238E27FC236}">
              <a16:creationId xmlns:a16="http://schemas.microsoft.com/office/drawing/2014/main" id="{00000000-0008-0000-0F00-00002A020000}"/>
            </a:ext>
          </a:extLst>
        </xdr:cNvPr>
        <xdr:cNvCxnSpPr/>
      </xdr:nvCxnSpPr>
      <xdr:spPr>
        <a:xfrm flipV="1">
          <a:off x="22160864" y="17102328"/>
          <a:ext cx="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41927</xdr:rowOff>
    </xdr:from>
    <xdr:ext cx="469744" cy="259045"/>
    <xdr:sp macro="" textlink="">
      <xdr:nvSpPr>
        <xdr:cNvPr id="555" name="【庁舎】&#10;一人当たり面積最小値テキスト">
          <a:extLst>
            <a:ext uri="{FF2B5EF4-FFF2-40B4-BE49-F238E27FC236}">
              <a16:creationId xmlns:a16="http://schemas.microsoft.com/office/drawing/2014/main" id="{00000000-0008-0000-0F00-00002B020000}"/>
            </a:ext>
          </a:extLst>
        </xdr:cNvPr>
        <xdr:cNvSpPr txBox="1"/>
      </xdr:nvSpPr>
      <xdr:spPr>
        <a:xfrm>
          <a:off x="22199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38100</xdr:rowOff>
    </xdr:from>
    <xdr:to>
      <xdr:col>116</xdr:col>
      <xdr:colOff>152400</xdr:colOff>
      <xdr:row>108</xdr:row>
      <xdr:rowOff>38100</xdr:rowOff>
    </xdr:to>
    <xdr:cxnSp macro="">
      <xdr:nvCxnSpPr>
        <xdr:cNvPr id="556" name="直線コネクタ 555">
          <a:extLst>
            <a:ext uri="{FF2B5EF4-FFF2-40B4-BE49-F238E27FC236}">
              <a16:creationId xmlns:a16="http://schemas.microsoft.com/office/drawing/2014/main" id="{00000000-0008-0000-0F00-00002C020000}"/>
            </a:ext>
          </a:extLst>
        </xdr:cNvPr>
        <xdr:cNvCxnSpPr/>
      </xdr:nvCxnSpPr>
      <xdr:spPr>
        <a:xfrm>
          <a:off x="22072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75455</xdr:rowOff>
    </xdr:from>
    <xdr:ext cx="469744" cy="259045"/>
    <xdr:sp macro="" textlink="">
      <xdr:nvSpPr>
        <xdr:cNvPr id="557" name="【庁舎】&#10;一人当たり面積最大値テキスト">
          <a:extLst>
            <a:ext uri="{FF2B5EF4-FFF2-40B4-BE49-F238E27FC236}">
              <a16:creationId xmlns:a16="http://schemas.microsoft.com/office/drawing/2014/main" id="{00000000-0008-0000-0F00-00002D020000}"/>
            </a:ext>
          </a:extLst>
        </xdr:cNvPr>
        <xdr:cNvSpPr txBox="1"/>
      </xdr:nvSpPr>
      <xdr:spPr>
        <a:xfrm>
          <a:off x="22199600" y="1687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128778</xdr:rowOff>
    </xdr:from>
    <xdr:to>
      <xdr:col>116</xdr:col>
      <xdr:colOff>152400</xdr:colOff>
      <xdr:row>99</xdr:row>
      <xdr:rowOff>128778</xdr:rowOff>
    </xdr:to>
    <xdr:cxnSp macro="">
      <xdr:nvCxnSpPr>
        <xdr:cNvPr id="558" name="直線コネクタ 557">
          <a:extLst>
            <a:ext uri="{FF2B5EF4-FFF2-40B4-BE49-F238E27FC236}">
              <a16:creationId xmlns:a16="http://schemas.microsoft.com/office/drawing/2014/main" id="{00000000-0008-0000-0F00-00002E020000}"/>
            </a:ext>
          </a:extLst>
        </xdr:cNvPr>
        <xdr:cNvCxnSpPr/>
      </xdr:nvCxnSpPr>
      <xdr:spPr>
        <a:xfrm>
          <a:off x="22072600" y="1710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136669</xdr:rowOff>
    </xdr:from>
    <xdr:ext cx="469744" cy="259045"/>
    <xdr:sp macro="" textlink="">
      <xdr:nvSpPr>
        <xdr:cNvPr id="559" name="【庁舎】&#10;一人当たり面積平均値テキスト">
          <a:extLst>
            <a:ext uri="{FF2B5EF4-FFF2-40B4-BE49-F238E27FC236}">
              <a16:creationId xmlns:a16="http://schemas.microsoft.com/office/drawing/2014/main" id="{00000000-0008-0000-0F00-00002F020000}"/>
            </a:ext>
          </a:extLst>
        </xdr:cNvPr>
        <xdr:cNvSpPr txBox="1"/>
      </xdr:nvSpPr>
      <xdr:spPr>
        <a:xfrm>
          <a:off x="22199600" y="18138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113792</xdr:rowOff>
    </xdr:from>
    <xdr:to>
      <xdr:col>116</xdr:col>
      <xdr:colOff>114300</xdr:colOff>
      <xdr:row>107</xdr:row>
      <xdr:rowOff>43942</xdr:rowOff>
    </xdr:to>
    <xdr:sp macro="" textlink="">
      <xdr:nvSpPr>
        <xdr:cNvPr id="560" name="フローチャート: 判断 559">
          <a:extLst>
            <a:ext uri="{FF2B5EF4-FFF2-40B4-BE49-F238E27FC236}">
              <a16:creationId xmlns:a16="http://schemas.microsoft.com/office/drawing/2014/main" id="{00000000-0008-0000-0F00-000030020000}"/>
            </a:ext>
          </a:extLst>
        </xdr:cNvPr>
        <xdr:cNvSpPr/>
      </xdr:nvSpPr>
      <xdr:spPr>
        <a:xfrm>
          <a:off x="22110700" y="18287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113030</xdr:rowOff>
    </xdr:from>
    <xdr:to>
      <xdr:col>112</xdr:col>
      <xdr:colOff>38100</xdr:colOff>
      <xdr:row>107</xdr:row>
      <xdr:rowOff>43180</xdr:rowOff>
    </xdr:to>
    <xdr:sp macro="" textlink="">
      <xdr:nvSpPr>
        <xdr:cNvPr id="561" name="フローチャート: 判断 560">
          <a:extLst>
            <a:ext uri="{FF2B5EF4-FFF2-40B4-BE49-F238E27FC236}">
              <a16:creationId xmlns:a16="http://schemas.microsoft.com/office/drawing/2014/main" id="{00000000-0008-0000-0F00-000031020000}"/>
            </a:ext>
          </a:extLst>
        </xdr:cNvPr>
        <xdr:cNvSpPr/>
      </xdr:nvSpPr>
      <xdr:spPr>
        <a:xfrm>
          <a:off x="21272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59707</xdr:rowOff>
    </xdr:from>
    <xdr:ext cx="469744" cy="259045"/>
    <xdr:sp macro="" textlink="">
      <xdr:nvSpPr>
        <xdr:cNvPr id="562" name="n_1aveValue【庁舎】&#10;一人当たり面積">
          <a:extLst>
            <a:ext uri="{FF2B5EF4-FFF2-40B4-BE49-F238E27FC236}">
              <a16:creationId xmlns:a16="http://schemas.microsoft.com/office/drawing/2014/main" id="{00000000-0008-0000-0F00-000032020000}"/>
            </a:ext>
          </a:extLst>
        </xdr:cNvPr>
        <xdr:cNvSpPr txBox="1"/>
      </xdr:nvSpPr>
      <xdr:spPr>
        <a:xfrm>
          <a:off x="21075727" y="1806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107314</xdr:rowOff>
    </xdr:from>
    <xdr:to>
      <xdr:col>107</xdr:col>
      <xdr:colOff>101600</xdr:colOff>
      <xdr:row>107</xdr:row>
      <xdr:rowOff>37464</xdr:rowOff>
    </xdr:to>
    <xdr:sp macro="" textlink="">
      <xdr:nvSpPr>
        <xdr:cNvPr id="563" name="フローチャート: 判断 562">
          <a:extLst>
            <a:ext uri="{FF2B5EF4-FFF2-40B4-BE49-F238E27FC236}">
              <a16:creationId xmlns:a16="http://schemas.microsoft.com/office/drawing/2014/main" id="{00000000-0008-0000-0F00-000033020000}"/>
            </a:ext>
          </a:extLst>
        </xdr:cNvPr>
        <xdr:cNvSpPr/>
      </xdr:nvSpPr>
      <xdr:spPr>
        <a:xfrm>
          <a:off x="20383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53991</xdr:rowOff>
    </xdr:from>
    <xdr:ext cx="469744" cy="259045"/>
    <xdr:sp macro="" textlink="">
      <xdr:nvSpPr>
        <xdr:cNvPr id="564" name="n_2aveValue【庁舎】&#10;一人当たり面積">
          <a:extLst>
            <a:ext uri="{FF2B5EF4-FFF2-40B4-BE49-F238E27FC236}">
              <a16:creationId xmlns:a16="http://schemas.microsoft.com/office/drawing/2014/main" id="{00000000-0008-0000-0F00-000034020000}"/>
            </a:ext>
          </a:extLst>
        </xdr:cNvPr>
        <xdr:cNvSpPr txBox="1"/>
      </xdr:nvSpPr>
      <xdr:spPr>
        <a:xfrm>
          <a:off x="20199427" y="1805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130175</xdr:rowOff>
    </xdr:from>
    <xdr:to>
      <xdr:col>102</xdr:col>
      <xdr:colOff>165100</xdr:colOff>
      <xdr:row>107</xdr:row>
      <xdr:rowOff>60325</xdr:rowOff>
    </xdr:to>
    <xdr:sp macro="" textlink="">
      <xdr:nvSpPr>
        <xdr:cNvPr id="565" name="フローチャート: 判断 564">
          <a:extLst>
            <a:ext uri="{FF2B5EF4-FFF2-40B4-BE49-F238E27FC236}">
              <a16:creationId xmlns:a16="http://schemas.microsoft.com/office/drawing/2014/main" id="{00000000-0008-0000-0F00-000035020000}"/>
            </a:ext>
          </a:extLst>
        </xdr:cNvPr>
        <xdr:cNvSpPr/>
      </xdr:nvSpPr>
      <xdr:spPr>
        <a:xfrm>
          <a:off x="19494500" y="1830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105</xdr:row>
      <xdr:rowOff>76852</xdr:rowOff>
    </xdr:from>
    <xdr:ext cx="469744" cy="259045"/>
    <xdr:sp macro="" textlink="">
      <xdr:nvSpPr>
        <xdr:cNvPr id="566" name="n_3aveValue【庁舎】&#10;一人当たり面積">
          <a:extLst>
            <a:ext uri="{FF2B5EF4-FFF2-40B4-BE49-F238E27FC236}">
              <a16:creationId xmlns:a16="http://schemas.microsoft.com/office/drawing/2014/main" id="{00000000-0008-0000-0F00-000036020000}"/>
            </a:ext>
          </a:extLst>
        </xdr:cNvPr>
        <xdr:cNvSpPr txBox="1"/>
      </xdr:nvSpPr>
      <xdr:spPr>
        <a:xfrm>
          <a:off x="19310427" y="1807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67" name="テキスト ボックス 566">
          <a:extLst>
            <a:ext uri="{FF2B5EF4-FFF2-40B4-BE49-F238E27FC236}">
              <a16:creationId xmlns:a16="http://schemas.microsoft.com/office/drawing/2014/main" id="{00000000-0008-0000-0F00-000037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68" name="テキスト ボックス 567">
          <a:extLst>
            <a:ext uri="{FF2B5EF4-FFF2-40B4-BE49-F238E27FC236}">
              <a16:creationId xmlns:a16="http://schemas.microsoft.com/office/drawing/2014/main" id="{00000000-0008-0000-0F00-000038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69" name="テキスト ボックス 568">
          <a:extLst>
            <a:ext uri="{FF2B5EF4-FFF2-40B4-BE49-F238E27FC236}">
              <a16:creationId xmlns:a16="http://schemas.microsoft.com/office/drawing/2014/main" id="{00000000-0008-0000-0F00-000039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70" name="テキスト ボックス 569">
          <a:extLst>
            <a:ext uri="{FF2B5EF4-FFF2-40B4-BE49-F238E27FC236}">
              <a16:creationId xmlns:a16="http://schemas.microsoft.com/office/drawing/2014/main" id="{00000000-0008-0000-0F00-00003A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71" name="テキスト ボックス 570">
          <a:extLst>
            <a:ext uri="{FF2B5EF4-FFF2-40B4-BE49-F238E27FC236}">
              <a16:creationId xmlns:a16="http://schemas.microsoft.com/office/drawing/2014/main" id="{00000000-0008-0000-0F00-00003B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91312</xdr:rowOff>
    </xdr:from>
    <xdr:to>
      <xdr:col>116</xdr:col>
      <xdr:colOff>114300</xdr:colOff>
      <xdr:row>108</xdr:row>
      <xdr:rowOff>21462</xdr:rowOff>
    </xdr:to>
    <xdr:sp macro="" textlink="">
      <xdr:nvSpPr>
        <xdr:cNvPr id="572" name="楕円 571">
          <a:extLst>
            <a:ext uri="{FF2B5EF4-FFF2-40B4-BE49-F238E27FC236}">
              <a16:creationId xmlns:a16="http://schemas.microsoft.com/office/drawing/2014/main" id="{00000000-0008-0000-0F00-00003C020000}"/>
            </a:ext>
          </a:extLst>
        </xdr:cNvPr>
        <xdr:cNvSpPr/>
      </xdr:nvSpPr>
      <xdr:spPr>
        <a:xfrm>
          <a:off x="22110700" y="1843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6239</xdr:rowOff>
    </xdr:from>
    <xdr:ext cx="469744" cy="259045"/>
    <xdr:sp macro="" textlink="">
      <xdr:nvSpPr>
        <xdr:cNvPr id="573" name="【庁舎】&#10;一人当たり面積該当値テキスト">
          <a:extLst>
            <a:ext uri="{FF2B5EF4-FFF2-40B4-BE49-F238E27FC236}">
              <a16:creationId xmlns:a16="http://schemas.microsoft.com/office/drawing/2014/main" id="{00000000-0008-0000-0F00-00003D020000}"/>
            </a:ext>
          </a:extLst>
        </xdr:cNvPr>
        <xdr:cNvSpPr txBox="1"/>
      </xdr:nvSpPr>
      <xdr:spPr>
        <a:xfrm>
          <a:off x="22199600" y="18351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96265</xdr:rowOff>
    </xdr:from>
    <xdr:to>
      <xdr:col>112</xdr:col>
      <xdr:colOff>38100</xdr:colOff>
      <xdr:row>108</xdr:row>
      <xdr:rowOff>26415</xdr:rowOff>
    </xdr:to>
    <xdr:sp macro="" textlink="">
      <xdr:nvSpPr>
        <xdr:cNvPr id="574" name="楕円 573">
          <a:extLst>
            <a:ext uri="{FF2B5EF4-FFF2-40B4-BE49-F238E27FC236}">
              <a16:creationId xmlns:a16="http://schemas.microsoft.com/office/drawing/2014/main" id="{00000000-0008-0000-0F00-00003E020000}"/>
            </a:ext>
          </a:extLst>
        </xdr:cNvPr>
        <xdr:cNvSpPr/>
      </xdr:nvSpPr>
      <xdr:spPr>
        <a:xfrm>
          <a:off x="21272500" y="1844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142112</xdr:rowOff>
    </xdr:from>
    <xdr:to>
      <xdr:col>116</xdr:col>
      <xdr:colOff>63500</xdr:colOff>
      <xdr:row>107</xdr:row>
      <xdr:rowOff>147065</xdr:rowOff>
    </xdr:to>
    <xdr:cxnSp macro="">
      <xdr:nvCxnSpPr>
        <xdr:cNvPr id="575" name="直線コネクタ 574">
          <a:extLst>
            <a:ext uri="{FF2B5EF4-FFF2-40B4-BE49-F238E27FC236}">
              <a16:creationId xmlns:a16="http://schemas.microsoft.com/office/drawing/2014/main" id="{00000000-0008-0000-0F00-00003F020000}"/>
            </a:ext>
          </a:extLst>
        </xdr:cNvPr>
        <xdr:cNvCxnSpPr/>
      </xdr:nvCxnSpPr>
      <xdr:spPr>
        <a:xfrm flipV="1">
          <a:off x="21323300" y="18487262"/>
          <a:ext cx="8382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100457</xdr:rowOff>
    </xdr:from>
    <xdr:to>
      <xdr:col>107</xdr:col>
      <xdr:colOff>101600</xdr:colOff>
      <xdr:row>108</xdr:row>
      <xdr:rowOff>30607</xdr:rowOff>
    </xdr:to>
    <xdr:sp macro="" textlink="">
      <xdr:nvSpPr>
        <xdr:cNvPr id="576" name="楕円 575">
          <a:extLst>
            <a:ext uri="{FF2B5EF4-FFF2-40B4-BE49-F238E27FC236}">
              <a16:creationId xmlns:a16="http://schemas.microsoft.com/office/drawing/2014/main" id="{00000000-0008-0000-0F00-000040020000}"/>
            </a:ext>
          </a:extLst>
        </xdr:cNvPr>
        <xdr:cNvSpPr/>
      </xdr:nvSpPr>
      <xdr:spPr>
        <a:xfrm>
          <a:off x="20383500" y="18445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147065</xdr:rowOff>
    </xdr:from>
    <xdr:to>
      <xdr:col>111</xdr:col>
      <xdr:colOff>177800</xdr:colOff>
      <xdr:row>107</xdr:row>
      <xdr:rowOff>151257</xdr:rowOff>
    </xdr:to>
    <xdr:cxnSp macro="">
      <xdr:nvCxnSpPr>
        <xdr:cNvPr id="577" name="直線コネクタ 576">
          <a:extLst>
            <a:ext uri="{FF2B5EF4-FFF2-40B4-BE49-F238E27FC236}">
              <a16:creationId xmlns:a16="http://schemas.microsoft.com/office/drawing/2014/main" id="{00000000-0008-0000-0F00-000041020000}"/>
            </a:ext>
          </a:extLst>
        </xdr:cNvPr>
        <xdr:cNvCxnSpPr/>
      </xdr:nvCxnSpPr>
      <xdr:spPr>
        <a:xfrm flipV="1">
          <a:off x="20434300" y="18492215"/>
          <a:ext cx="889000" cy="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102363</xdr:rowOff>
    </xdr:from>
    <xdr:to>
      <xdr:col>102</xdr:col>
      <xdr:colOff>165100</xdr:colOff>
      <xdr:row>108</xdr:row>
      <xdr:rowOff>32513</xdr:rowOff>
    </xdr:to>
    <xdr:sp macro="" textlink="">
      <xdr:nvSpPr>
        <xdr:cNvPr id="578" name="楕円 577">
          <a:extLst>
            <a:ext uri="{FF2B5EF4-FFF2-40B4-BE49-F238E27FC236}">
              <a16:creationId xmlns:a16="http://schemas.microsoft.com/office/drawing/2014/main" id="{00000000-0008-0000-0F00-000042020000}"/>
            </a:ext>
          </a:extLst>
        </xdr:cNvPr>
        <xdr:cNvSpPr/>
      </xdr:nvSpPr>
      <xdr:spPr>
        <a:xfrm>
          <a:off x="19494500" y="18447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151257</xdr:rowOff>
    </xdr:from>
    <xdr:to>
      <xdr:col>107</xdr:col>
      <xdr:colOff>50800</xdr:colOff>
      <xdr:row>107</xdr:row>
      <xdr:rowOff>153163</xdr:rowOff>
    </xdr:to>
    <xdr:cxnSp macro="">
      <xdr:nvCxnSpPr>
        <xdr:cNvPr id="579" name="直線コネクタ 578">
          <a:extLst>
            <a:ext uri="{FF2B5EF4-FFF2-40B4-BE49-F238E27FC236}">
              <a16:creationId xmlns:a16="http://schemas.microsoft.com/office/drawing/2014/main" id="{00000000-0008-0000-0F00-000043020000}"/>
            </a:ext>
          </a:extLst>
        </xdr:cNvPr>
        <xdr:cNvCxnSpPr/>
      </xdr:nvCxnSpPr>
      <xdr:spPr>
        <a:xfrm flipV="1">
          <a:off x="19545300" y="18496407"/>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17542</xdr:rowOff>
    </xdr:from>
    <xdr:ext cx="469744" cy="259045"/>
    <xdr:sp macro="" textlink="">
      <xdr:nvSpPr>
        <xdr:cNvPr id="580" name="n_1mainValue【庁舎】&#10;一人当たり面積">
          <a:extLst>
            <a:ext uri="{FF2B5EF4-FFF2-40B4-BE49-F238E27FC236}">
              <a16:creationId xmlns:a16="http://schemas.microsoft.com/office/drawing/2014/main" id="{00000000-0008-0000-0F00-000044020000}"/>
            </a:ext>
          </a:extLst>
        </xdr:cNvPr>
        <xdr:cNvSpPr txBox="1"/>
      </xdr:nvSpPr>
      <xdr:spPr>
        <a:xfrm>
          <a:off x="21075727" y="18534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21734</xdr:rowOff>
    </xdr:from>
    <xdr:ext cx="469744" cy="259045"/>
    <xdr:sp macro="" textlink="">
      <xdr:nvSpPr>
        <xdr:cNvPr id="581" name="n_2mainValue【庁舎】&#10;一人当たり面積">
          <a:extLst>
            <a:ext uri="{FF2B5EF4-FFF2-40B4-BE49-F238E27FC236}">
              <a16:creationId xmlns:a16="http://schemas.microsoft.com/office/drawing/2014/main" id="{00000000-0008-0000-0F00-000045020000}"/>
            </a:ext>
          </a:extLst>
        </xdr:cNvPr>
        <xdr:cNvSpPr txBox="1"/>
      </xdr:nvSpPr>
      <xdr:spPr>
        <a:xfrm>
          <a:off x="20199427" y="18538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23640</xdr:rowOff>
    </xdr:from>
    <xdr:ext cx="469744" cy="259045"/>
    <xdr:sp macro="" textlink="">
      <xdr:nvSpPr>
        <xdr:cNvPr id="582" name="n_3mainValue【庁舎】&#10;一人当たり面積">
          <a:extLst>
            <a:ext uri="{FF2B5EF4-FFF2-40B4-BE49-F238E27FC236}">
              <a16:creationId xmlns:a16="http://schemas.microsoft.com/office/drawing/2014/main" id="{00000000-0008-0000-0F00-000046020000}"/>
            </a:ext>
          </a:extLst>
        </xdr:cNvPr>
        <xdr:cNvSpPr txBox="1"/>
      </xdr:nvSpPr>
      <xdr:spPr>
        <a:xfrm>
          <a:off x="19310427" y="18540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83" name="正方形/長方形 582">
          <a:extLst>
            <a:ext uri="{FF2B5EF4-FFF2-40B4-BE49-F238E27FC236}">
              <a16:creationId xmlns:a16="http://schemas.microsoft.com/office/drawing/2014/main" id="{00000000-0008-0000-0F00-000047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84" name="正方形/長方形 583">
          <a:extLst>
            <a:ext uri="{FF2B5EF4-FFF2-40B4-BE49-F238E27FC236}">
              <a16:creationId xmlns:a16="http://schemas.microsoft.com/office/drawing/2014/main" id="{00000000-0008-0000-0F00-000048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85" name="テキスト ボックス 584">
          <a:extLst>
            <a:ext uri="{FF2B5EF4-FFF2-40B4-BE49-F238E27FC236}">
              <a16:creationId xmlns:a16="http://schemas.microsoft.com/office/drawing/2014/main" id="{00000000-0008-0000-0F00-000049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類似団体と比較して特に有形固定資産減価償却率が高くなっている施設は、庁舎である。庁舎については、令和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年度完成を目標に移転新築を計画しているところである。</a:t>
          </a: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鳥取県江府町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2,941
2,928
124.52
3,271,641
3,171,191
81,005
2,034,934
3,758,977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12.6
71.3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大型事業所の固定資産税（償却資産）により、類似団体平均を上回る税収があるため、０．３４となっているが、減価償却により税収は年々減少傾向にある。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税の徴収強化等による税収増加等、歳入の確保に努めるとともに、歳出についても事業見直し等により削減を図る必要がある。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a:extLst>
            <a:ext uri="{FF2B5EF4-FFF2-40B4-BE49-F238E27FC236}">
              <a16:creationId xmlns:a16="http://schemas.microsoft.com/office/drawing/2014/main" id="{00000000-0008-0000-0300-00003C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125222</xdr:rowOff>
    </xdr:from>
    <xdr:to>
      <xdr:col>23</xdr:col>
      <xdr:colOff>133350</xdr:colOff>
      <xdr:row>44</xdr:row>
      <xdr:rowOff>97536</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flipV="1">
          <a:off x="4953000" y="6125972"/>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69613</xdr:rowOff>
    </xdr:from>
    <xdr:ext cx="762000" cy="259045"/>
    <xdr:sp macro="" textlink="">
      <xdr:nvSpPr>
        <xdr:cNvPr id="62" name="財政力最小値テキスト">
          <a:extLst>
            <a:ext uri="{FF2B5EF4-FFF2-40B4-BE49-F238E27FC236}">
              <a16:creationId xmlns:a16="http://schemas.microsoft.com/office/drawing/2014/main" id="{00000000-0008-0000-0300-00003E000000}"/>
            </a:ext>
          </a:extLst>
        </xdr:cNvPr>
        <xdr:cNvSpPr txBox="1"/>
      </xdr:nvSpPr>
      <xdr:spPr>
        <a:xfrm>
          <a:off x="5041900" y="761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97536</xdr:rowOff>
    </xdr:from>
    <xdr:to>
      <xdr:col>24</xdr:col>
      <xdr:colOff>12700</xdr:colOff>
      <xdr:row>44</xdr:row>
      <xdr:rowOff>97536</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764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40149</xdr:rowOff>
    </xdr:from>
    <xdr:ext cx="762000" cy="259045"/>
    <xdr:sp macro="" textlink="">
      <xdr:nvSpPr>
        <xdr:cNvPr id="64" name="財政力最大値テキスト">
          <a:extLst>
            <a:ext uri="{FF2B5EF4-FFF2-40B4-BE49-F238E27FC236}">
              <a16:creationId xmlns:a16="http://schemas.microsoft.com/office/drawing/2014/main" id="{00000000-0008-0000-0300-000040000000}"/>
            </a:ext>
          </a:extLst>
        </xdr:cNvPr>
        <xdr:cNvSpPr txBox="1"/>
      </xdr:nvSpPr>
      <xdr:spPr>
        <a:xfrm>
          <a:off x="5041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125222</xdr:rowOff>
    </xdr:from>
    <xdr:to>
      <xdr:col>24</xdr:col>
      <xdr:colOff>12700</xdr:colOff>
      <xdr:row>35</xdr:row>
      <xdr:rowOff>125222</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8382</xdr:rowOff>
    </xdr:from>
    <xdr:to>
      <xdr:col>23</xdr:col>
      <xdr:colOff>133350</xdr:colOff>
      <xdr:row>43</xdr:row>
      <xdr:rowOff>18034</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114800" y="7380732"/>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84091</xdr:rowOff>
    </xdr:from>
    <xdr:ext cx="762000" cy="259045"/>
    <xdr:sp macro="" textlink="">
      <xdr:nvSpPr>
        <xdr:cNvPr id="67" name="財政力平均値テキスト">
          <a:extLst>
            <a:ext uri="{FF2B5EF4-FFF2-40B4-BE49-F238E27FC236}">
              <a16:creationId xmlns:a16="http://schemas.microsoft.com/office/drawing/2014/main" id="{00000000-0008-0000-0300-000043000000}"/>
            </a:ext>
          </a:extLst>
        </xdr:cNvPr>
        <xdr:cNvSpPr txBox="1"/>
      </xdr:nvSpPr>
      <xdr:spPr>
        <a:xfrm>
          <a:off x="5041900" y="7456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112014</xdr:rowOff>
    </xdr:from>
    <xdr:to>
      <xdr:col>23</xdr:col>
      <xdr:colOff>184150</xdr:colOff>
      <xdr:row>44</xdr:row>
      <xdr:rowOff>42164</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9022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18034</xdr:rowOff>
    </xdr:from>
    <xdr:to>
      <xdr:col>19</xdr:col>
      <xdr:colOff>133350</xdr:colOff>
      <xdr:row>43</xdr:row>
      <xdr:rowOff>18034</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3225800" y="73903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112014</xdr:rowOff>
    </xdr:from>
    <xdr:to>
      <xdr:col>19</xdr:col>
      <xdr:colOff>184150</xdr:colOff>
      <xdr:row>44</xdr:row>
      <xdr:rowOff>42164</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064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26941</xdr:rowOff>
    </xdr:from>
    <xdr:ext cx="736600" cy="259045"/>
    <xdr:sp macro="" textlink="">
      <xdr:nvSpPr>
        <xdr:cNvPr id="71" name="テキスト ボックス 70">
          <a:extLst>
            <a:ext uri="{FF2B5EF4-FFF2-40B4-BE49-F238E27FC236}">
              <a16:creationId xmlns:a16="http://schemas.microsoft.com/office/drawing/2014/main" id="{00000000-0008-0000-0300-000047000000}"/>
            </a:ext>
          </a:extLst>
        </xdr:cNvPr>
        <xdr:cNvSpPr txBox="1"/>
      </xdr:nvSpPr>
      <xdr:spPr>
        <a:xfrm>
          <a:off x="3733800" y="75707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8382</xdr:rowOff>
    </xdr:from>
    <xdr:to>
      <xdr:col>15</xdr:col>
      <xdr:colOff>82550</xdr:colOff>
      <xdr:row>43</xdr:row>
      <xdr:rowOff>18034</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2336800" y="738073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112014</xdr:rowOff>
    </xdr:from>
    <xdr:to>
      <xdr:col>15</xdr:col>
      <xdr:colOff>133350</xdr:colOff>
      <xdr:row>44</xdr:row>
      <xdr:rowOff>42164</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3175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26941</xdr:rowOff>
    </xdr:from>
    <xdr:ext cx="7620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2844800" y="757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170180</xdr:rowOff>
    </xdr:from>
    <xdr:to>
      <xdr:col>11</xdr:col>
      <xdr:colOff>31750</xdr:colOff>
      <xdr:row>43</xdr:row>
      <xdr:rowOff>8382</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1447800" y="737108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121666</xdr:rowOff>
    </xdr:from>
    <xdr:to>
      <xdr:col>11</xdr:col>
      <xdr:colOff>82550</xdr:colOff>
      <xdr:row>44</xdr:row>
      <xdr:rowOff>51816</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2286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36593</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955800" y="758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131318</xdr:rowOff>
    </xdr:from>
    <xdr:to>
      <xdr:col>7</xdr:col>
      <xdr:colOff>31750</xdr:colOff>
      <xdr:row>44</xdr:row>
      <xdr:rowOff>61468</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1397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46245</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066800" y="759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129032</xdr:rowOff>
    </xdr:from>
    <xdr:to>
      <xdr:col>23</xdr:col>
      <xdr:colOff>184150</xdr:colOff>
      <xdr:row>43</xdr:row>
      <xdr:rowOff>59182</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902200" y="732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145559</xdr:rowOff>
    </xdr:from>
    <xdr:ext cx="762000" cy="259045"/>
    <xdr:sp macro="" textlink="">
      <xdr:nvSpPr>
        <xdr:cNvPr id="86" name="財政力該当値テキスト">
          <a:extLst>
            <a:ext uri="{FF2B5EF4-FFF2-40B4-BE49-F238E27FC236}">
              <a16:creationId xmlns:a16="http://schemas.microsoft.com/office/drawing/2014/main" id="{00000000-0008-0000-0300-000056000000}"/>
            </a:ext>
          </a:extLst>
        </xdr:cNvPr>
        <xdr:cNvSpPr txBox="1"/>
      </xdr:nvSpPr>
      <xdr:spPr>
        <a:xfrm>
          <a:off x="50419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138684</xdr:rowOff>
    </xdr:from>
    <xdr:to>
      <xdr:col>19</xdr:col>
      <xdr:colOff>184150</xdr:colOff>
      <xdr:row>43</xdr:row>
      <xdr:rowOff>68834</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064000" y="733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79011</xdr:rowOff>
    </xdr:from>
    <xdr:ext cx="7366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733800" y="71084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138684</xdr:rowOff>
    </xdr:from>
    <xdr:to>
      <xdr:col>15</xdr:col>
      <xdr:colOff>133350</xdr:colOff>
      <xdr:row>43</xdr:row>
      <xdr:rowOff>68834</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3175000" y="733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79011</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2844800" y="7108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129032</xdr:rowOff>
    </xdr:from>
    <xdr:to>
      <xdr:col>11</xdr:col>
      <xdr:colOff>82550</xdr:colOff>
      <xdr:row>43</xdr:row>
      <xdr:rowOff>59182</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2286000" y="732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69359</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955800" y="709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119380</xdr:rowOff>
    </xdr:from>
    <xdr:to>
      <xdr:col>7</xdr:col>
      <xdr:colOff>31750</xdr:colOff>
      <xdr:row>43</xdr:row>
      <xdr:rowOff>49530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1397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59707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066800" y="708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a:extLst>
            <a:ext uri="{FF2B5EF4-FFF2-40B4-BE49-F238E27FC236}">
              <a16:creationId xmlns:a16="http://schemas.microsoft.com/office/drawing/2014/main" id="{00000000-0008-0000-0300-00005F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の大型事業で借入れた起債の償還が始まるため減少とはいかないと思われる。また、平成３０年度より着手している新庁舎建設事業に伴う借入も多額となることから、財政状況について適切に把握し、事業を行う。</a:t>
          </a:r>
        </a:p>
      </xdr:txBody>
    </xdr:sp>
    <xdr:clientData/>
  </xdr:twoCellAnchor>
  <xdr:oneCellAnchor>
    <xdr:from>
      <xdr:col>3</xdr:col>
      <xdr:colOff>95250</xdr:colOff>
      <xdr:row>54</xdr:row>
      <xdr:rowOff>139700</xdr:rowOff>
    </xdr:from>
    <xdr:ext cx="298543" cy="225703"/>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116417</xdr:rowOff>
    </xdr:from>
    <xdr:to>
      <xdr:col>23</xdr:col>
      <xdr:colOff>133350</xdr:colOff>
      <xdr:row>65</xdr:row>
      <xdr:rowOff>163513</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231967"/>
          <a:ext cx="0" cy="10757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135590</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279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163513</xdr:rowOff>
    </xdr:from>
    <xdr:to>
      <xdr:col>24</xdr:col>
      <xdr:colOff>12700</xdr:colOff>
      <xdr:row>65</xdr:row>
      <xdr:rowOff>163513</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30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31344</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97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116417</xdr:rowOff>
    </xdr:from>
    <xdr:to>
      <xdr:col>24</xdr:col>
      <xdr:colOff>12700</xdr:colOff>
      <xdr:row>59</xdr:row>
      <xdr:rowOff>116417</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23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168593</xdr:rowOff>
    </xdr:from>
    <xdr:to>
      <xdr:col>23</xdr:col>
      <xdr:colOff>133350</xdr:colOff>
      <xdr:row>64</xdr:row>
      <xdr:rowOff>27305</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114800" y="10969943"/>
          <a:ext cx="8382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57908</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6878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41381</xdr:rowOff>
    </xdr:from>
    <xdr:to>
      <xdr:col>23</xdr:col>
      <xdr:colOff>184150</xdr:colOff>
      <xdr:row>63</xdr:row>
      <xdr:rowOff>142981</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8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110279</xdr:rowOff>
    </xdr:from>
    <xdr:to>
      <xdr:col>19</xdr:col>
      <xdr:colOff>133350</xdr:colOff>
      <xdr:row>63</xdr:row>
      <xdr:rowOff>168593</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3225800" y="10911629"/>
          <a:ext cx="889000" cy="58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9207</xdr:rowOff>
    </xdr:from>
    <xdr:to>
      <xdr:col>19</xdr:col>
      <xdr:colOff>184150</xdr:colOff>
      <xdr:row>63</xdr:row>
      <xdr:rowOff>110807</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120984</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57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27834</xdr:rowOff>
    </xdr:from>
    <xdr:to>
      <xdr:col>15</xdr:col>
      <xdr:colOff>82550</xdr:colOff>
      <xdr:row>63</xdr:row>
      <xdr:rowOff>110279</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336800" y="10829184"/>
          <a:ext cx="889000" cy="82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138430</xdr:rowOff>
    </xdr:from>
    <xdr:to>
      <xdr:col>15</xdr:col>
      <xdr:colOff>133350</xdr:colOff>
      <xdr:row>63</xdr:row>
      <xdr:rowOff>68580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78757</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27834</xdr:rowOff>
    </xdr:from>
    <xdr:to>
      <xdr:col>11</xdr:col>
      <xdr:colOff>31750</xdr:colOff>
      <xdr:row>63</xdr:row>
      <xdr:rowOff>148484</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1447800" y="1082918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102235</xdr:rowOff>
    </xdr:from>
    <xdr:to>
      <xdr:col>11</xdr:col>
      <xdr:colOff>82550</xdr:colOff>
      <xdr:row>63</xdr:row>
      <xdr:rowOff>32385</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42562</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501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152506</xdr:rowOff>
    </xdr:from>
    <xdr:to>
      <xdr:col>7</xdr:col>
      <xdr:colOff>31750</xdr:colOff>
      <xdr:row>63</xdr:row>
      <xdr:rowOff>82656</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78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92833</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551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147955</xdr:rowOff>
    </xdr:from>
    <xdr:to>
      <xdr:col>23</xdr:col>
      <xdr:colOff>184150</xdr:colOff>
      <xdr:row>64</xdr:row>
      <xdr:rowOff>78105</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94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120032</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92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117793</xdr:rowOff>
    </xdr:from>
    <xdr:to>
      <xdr:col>19</xdr:col>
      <xdr:colOff>184150</xdr:colOff>
      <xdr:row>64</xdr:row>
      <xdr:rowOff>47943</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91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32720</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100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59479</xdr:rowOff>
    </xdr:from>
    <xdr:to>
      <xdr:col>15</xdr:col>
      <xdr:colOff>133350</xdr:colOff>
      <xdr:row>63</xdr:row>
      <xdr:rowOff>161079</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86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145856</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0947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148484</xdr:rowOff>
    </xdr:from>
    <xdr:to>
      <xdr:col>11</xdr:col>
      <xdr:colOff>82550</xdr:colOff>
      <xdr:row>63</xdr:row>
      <xdr:rowOff>78634</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778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63411</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864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97684</xdr:rowOff>
    </xdr:from>
    <xdr:to>
      <xdr:col>7</xdr:col>
      <xdr:colOff>31750</xdr:colOff>
      <xdr:row>64</xdr:row>
      <xdr:rowOff>27834</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899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12611</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985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[423,666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おいては、これ以上の人員の削減は見込めない。物件費については、現在は庁舎が分散していることや、各種システムの維持管理コスト、老朽化した公共施設等の維持管理に費用がかかっている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新庁舎へ移行することにより経常経費の見直しをかけることができる他、公共施設全般についても、廃止を含めた利活用の方法を検討し、長期的な観点から維持管理コストの削減を図る。</a:t>
          </a: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81766</xdr:rowOff>
    </xdr:from>
    <xdr:to>
      <xdr:col>23</xdr:col>
      <xdr:colOff>133350</xdr:colOff>
      <xdr:row>90</xdr:row>
      <xdr:rowOff>16597</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969216"/>
          <a:ext cx="0" cy="14778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160124</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419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16597</xdr:rowOff>
    </xdr:from>
    <xdr:to>
      <xdr:col>24</xdr:col>
      <xdr:colOff>12700</xdr:colOff>
      <xdr:row>90</xdr:row>
      <xdr:rowOff>16597</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44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168143</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712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81766</xdr:rowOff>
    </xdr:from>
    <xdr:to>
      <xdr:col>24</xdr:col>
      <xdr:colOff>12700</xdr:colOff>
      <xdr:row>81</xdr:row>
      <xdr:rowOff>81766</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969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171126</xdr:rowOff>
    </xdr:from>
    <xdr:to>
      <xdr:col>23</xdr:col>
      <xdr:colOff>133350</xdr:colOff>
      <xdr:row>83</xdr:row>
      <xdr:rowOff>4817</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114800" y="14230026"/>
          <a:ext cx="838200" cy="5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131424</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0188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114897</xdr:rowOff>
    </xdr:from>
    <xdr:to>
      <xdr:col>23</xdr:col>
      <xdr:colOff>184150</xdr:colOff>
      <xdr:row>83</xdr:row>
      <xdr:rowOff>45047</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17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4817</xdr:rowOff>
    </xdr:from>
    <xdr:to>
      <xdr:col>19</xdr:col>
      <xdr:colOff>133350</xdr:colOff>
      <xdr:row>83</xdr:row>
      <xdr:rowOff>13565</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flipV="1">
          <a:off x="3225800" y="14235167"/>
          <a:ext cx="889000" cy="8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108367</xdr:rowOff>
    </xdr:from>
    <xdr:to>
      <xdr:col>19</xdr:col>
      <xdr:colOff>184150</xdr:colOff>
      <xdr:row>83</xdr:row>
      <xdr:rowOff>38517</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48694</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3936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131361</xdr:rowOff>
    </xdr:from>
    <xdr:to>
      <xdr:col>15</xdr:col>
      <xdr:colOff>82550</xdr:colOff>
      <xdr:row>83</xdr:row>
      <xdr:rowOff>13565</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190261"/>
          <a:ext cx="889000" cy="53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101640</xdr:rowOff>
    </xdr:from>
    <xdr:to>
      <xdr:col>15</xdr:col>
      <xdr:colOff>133350</xdr:colOff>
      <xdr:row>83</xdr:row>
      <xdr:rowOff>31790</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41967</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392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100879</xdr:rowOff>
    </xdr:from>
    <xdr:to>
      <xdr:col>11</xdr:col>
      <xdr:colOff>31750</xdr:colOff>
      <xdr:row>82</xdr:row>
      <xdr:rowOff>131361</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159779"/>
          <a:ext cx="889000" cy="30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78246</xdr:rowOff>
    </xdr:from>
    <xdr:to>
      <xdr:col>11</xdr:col>
      <xdr:colOff>82550</xdr:colOff>
      <xdr:row>83</xdr:row>
      <xdr:rowOff>8396</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18573</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906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71158</xdr:rowOff>
    </xdr:from>
    <xdr:to>
      <xdr:col>7</xdr:col>
      <xdr:colOff>31750</xdr:colOff>
      <xdr:row>83</xdr:row>
      <xdr:rowOff>1308</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157535</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216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120326</xdr:rowOff>
    </xdr:from>
    <xdr:to>
      <xdr:col>23</xdr:col>
      <xdr:colOff>184150</xdr:colOff>
      <xdr:row>83</xdr:row>
      <xdr:rowOff>50476</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179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92403</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151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125467</xdr:rowOff>
    </xdr:from>
    <xdr:to>
      <xdr:col>19</xdr:col>
      <xdr:colOff>184150</xdr:colOff>
      <xdr:row>83</xdr:row>
      <xdr:rowOff>55617</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184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40394</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270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134215</xdr:rowOff>
    </xdr:from>
    <xdr:to>
      <xdr:col>15</xdr:col>
      <xdr:colOff>133350</xdr:colOff>
      <xdr:row>83</xdr:row>
      <xdr:rowOff>64365</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19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49142</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279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80561</xdr:rowOff>
    </xdr:from>
    <xdr:to>
      <xdr:col>11</xdr:col>
      <xdr:colOff>82550</xdr:colOff>
      <xdr:row>83</xdr:row>
      <xdr:rowOff>10711</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13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166938</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225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50079</xdr:rowOff>
    </xdr:from>
    <xdr:to>
      <xdr:col>7</xdr:col>
      <xdr:colOff>31750</xdr:colOff>
      <xdr:row>82</xdr:row>
      <xdr:rowOff>151679</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108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161856</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877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類似団体平均を下回る</a:t>
          </a:r>
          <a:r>
            <a:rPr kumimoji="1" lang="en-US" altLang="ja-JP" sz="1300">
              <a:latin typeface="ＭＳ Ｐゴシック" panose="020B0600070205080204" pitchFamily="50" charset="-128"/>
              <a:ea typeface="ＭＳ Ｐゴシック" panose="020B0600070205080204" pitchFamily="50" charset="-128"/>
            </a:rPr>
            <a:t>95.4</a:t>
          </a:r>
          <a:r>
            <a:rPr kumimoji="1" lang="ja-JP" altLang="en-US" sz="1300">
              <a:latin typeface="ＭＳ Ｐゴシック" panose="020B0600070205080204" pitchFamily="50" charset="-128"/>
              <a:ea typeface="ＭＳ Ｐゴシック" panose="020B0600070205080204" pitchFamily="50" charset="-128"/>
            </a:rPr>
            <a:t>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一時的に上昇しているものの、計画的な職員採用を行っており、将来的には減少に転じていくものと見込まれる。今後も給与の適正化に努める。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a:extLst>
            <a:ext uri="{FF2B5EF4-FFF2-40B4-BE49-F238E27FC236}">
              <a16:creationId xmlns:a16="http://schemas.microsoft.com/office/drawing/2014/main" id="{00000000-0008-0000-0300-0000F5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9207</xdr:rowOff>
    </xdr:from>
    <xdr:to>
      <xdr:col>81</xdr:col>
      <xdr:colOff>44450</xdr:colOff>
      <xdr:row>89</xdr:row>
      <xdr:rowOff>57786</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flipV="1">
          <a:off x="17018000" y="14068107"/>
          <a:ext cx="0" cy="12487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29863</xdr:rowOff>
    </xdr:from>
    <xdr:ext cx="762000" cy="259045"/>
    <xdr:sp macro="" textlink="">
      <xdr:nvSpPr>
        <xdr:cNvPr id="247" name="給与水準   （国との比較）最小値テキスト">
          <a:extLst>
            <a:ext uri="{FF2B5EF4-FFF2-40B4-BE49-F238E27FC236}">
              <a16:creationId xmlns:a16="http://schemas.microsoft.com/office/drawing/2014/main" id="{00000000-0008-0000-0300-0000F7000000}"/>
            </a:ext>
          </a:extLst>
        </xdr:cNvPr>
        <xdr:cNvSpPr txBox="1"/>
      </xdr:nvSpPr>
      <xdr:spPr>
        <a:xfrm>
          <a:off x="17106900" y="1528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57786</xdr:rowOff>
    </xdr:from>
    <xdr:to>
      <xdr:col>81</xdr:col>
      <xdr:colOff>133350</xdr:colOff>
      <xdr:row>89</xdr:row>
      <xdr:rowOff>57786</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53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95584</xdr:rowOff>
    </xdr:from>
    <xdr:ext cx="762000" cy="259045"/>
    <xdr:sp macro="" textlink="">
      <xdr:nvSpPr>
        <xdr:cNvPr id="249" name="給与水準   （国との比較）最大値テキスト">
          <a:extLst>
            <a:ext uri="{FF2B5EF4-FFF2-40B4-BE49-F238E27FC236}">
              <a16:creationId xmlns:a16="http://schemas.microsoft.com/office/drawing/2014/main" id="{00000000-0008-0000-0300-0000F9000000}"/>
            </a:ext>
          </a:extLst>
        </xdr:cNvPr>
        <xdr:cNvSpPr txBox="1"/>
      </xdr:nvSpPr>
      <xdr:spPr>
        <a:xfrm>
          <a:off x="17106900" y="13811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9207</xdr:rowOff>
    </xdr:from>
    <xdr:to>
      <xdr:col>81</xdr:col>
      <xdr:colOff>133350</xdr:colOff>
      <xdr:row>82</xdr:row>
      <xdr:rowOff>9207</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40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167957</xdr:rowOff>
    </xdr:from>
    <xdr:to>
      <xdr:col>81</xdr:col>
      <xdr:colOff>44450</xdr:colOff>
      <xdr:row>87</xdr:row>
      <xdr:rowOff>14605</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179800" y="14912657"/>
          <a:ext cx="8382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119397</xdr:rowOff>
    </xdr:from>
    <xdr:ext cx="762000" cy="259045"/>
    <xdr:sp macro="" textlink="">
      <xdr:nvSpPr>
        <xdr:cNvPr id="252" name="給与水準   （国との比較）平均値テキスト">
          <a:extLst>
            <a:ext uri="{FF2B5EF4-FFF2-40B4-BE49-F238E27FC236}">
              <a16:creationId xmlns:a16="http://schemas.microsoft.com/office/drawing/2014/main" id="{00000000-0008-0000-0300-0000FC000000}"/>
            </a:ext>
          </a:extLst>
        </xdr:cNvPr>
        <xdr:cNvSpPr txBox="1"/>
      </xdr:nvSpPr>
      <xdr:spPr>
        <a:xfrm>
          <a:off x="17106900" y="14864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167957</xdr:rowOff>
    </xdr:from>
    <xdr:to>
      <xdr:col>77</xdr:col>
      <xdr:colOff>44450</xdr:colOff>
      <xdr:row>87</xdr:row>
      <xdr:rowOff>135255</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5290800" y="14912657"/>
          <a:ext cx="889000" cy="138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62247</xdr:rowOff>
    </xdr:from>
    <xdr:ext cx="7366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5798800" y="1497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135255</xdr:rowOff>
    </xdr:from>
    <xdr:to>
      <xdr:col>72</xdr:col>
      <xdr:colOff>203200</xdr:colOff>
      <xdr:row>87</xdr:row>
      <xdr:rowOff>147320</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4401800" y="1505140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123189</xdr:rowOff>
    </xdr:from>
    <xdr:to>
      <xdr:col>73</xdr:col>
      <xdr:colOff>44450</xdr:colOff>
      <xdr:row>87</xdr:row>
      <xdr:rowOff>53339</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5240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63516</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4909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68898</xdr:rowOff>
    </xdr:from>
    <xdr:to>
      <xdr:col>68</xdr:col>
      <xdr:colOff>152400</xdr:colOff>
      <xdr:row>87</xdr:row>
      <xdr:rowOff>147320</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3512800" y="14985048"/>
          <a:ext cx="889000" cy="7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135255</xdr:rowOff>
    </xdr:from>
    <xdr:to>
      <xdr:col>68</xdr:col>
      <xdr:colOff>203200</xdr:colOff>
      <xdr:row>87</xdr:row>
      <xdr:rowOff>65405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4351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75582</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020800" y="14648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111125</xdr:rowOff>
    </xdr:from>
    <xdr:to>
      <xdr:col>64</xdr:col>
      <xdr:colOff>152400</xdr:colOff>
      <xdr:row>87</xdr:row>
      <xdr:rowOff>41275</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3462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51452</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3131800" y="1462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135255</xdr:rowOff>
    </xdr:from>
    <xdr:to>
      <xdr:col>81</xdr:col>
      <xdr:colOff>95250</xdr:colOff>
      <xdr:row>87</xdr:row>
      <xdr:rowOff>65405</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967200" y="1487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151782</xdr:rowOff>
    </xdr:from>
    <xdr:ext cx="762000" cy="259045"/>
    <xdr:sp macro="" textlink="">
      <xdr:nvSpPr>
        <xdr:cNvPr id="271" name="給与水準   （国との比較）該当値テキスト">
          <a:extLst>
            <a:ext uri="{FF2B5EF4-FFF2-40B4-BE49-F238E27FC236}">
              <a16:creationId xmlns:a16="http://schemas.microsoft.com/office/drawing/2014/main" id="{00000000-0008-0000-0300-00000F010000}"/>
            </a:ext>
          </a:extLst>
        </xdr:cNvPr>
        <xdr:cNvSpPr txBox="1"/>
      </xdr:nvSpPr>
      <xdr:spPr>
        <a:xfrm>
          <a:off x="17106900" y="1472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117157</xdr:rowOff>
    </xdr:from>
    <xdr:to>
      <xdr:col>77</xdr:col>
      <xdr:colOff>95250</xdr:colOff>
      <xdr:row>87</xdr:row>
      <xdr:rowOff>47307</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129000" y="1486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57484</xdr:rowOff>
    </xdr:from>
    <xdr:ext cx="7366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798800" y="14630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84455</xdr:rowOff>
    </xdr:from>
    <xdr:to>
      <xdr:col>73</xdr:col>
      <xdr:colOff>44450</xdr:colOff>
      <xdr:row>88</xdr:row>
      <xdr:rowOff>14605</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5240000" y="1500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170832</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909800" y="1508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96520</xdr:rowOff>
    </xdr:from>
    <xdr:to>
      <xdr:col>68</xdr:col>
      <xdr:colOff>203200</xdr:colOff>
      <xdr:row>88</xdr:row>
      <xdr:rowOff>26670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4351000" y="1501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11447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020800" y="1509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18098</xdr:rowOff>
    </xdr:from>
    <xdr:to>
      <xdr:col>64</xdr:col>
      <xdr:colOff>152400</xdr:colOff>
      <xdr:row>87</xdr:row>
      <xdr:rowOff>119698</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3462000" y="1493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104475</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131800" y="15020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住民の高齢化に伴い、保健・福祉部局の職員増加が見込まれるため、人員削減は困難であると思われる。</a:t>
          </a:r>
        </a:p>
      </xdr:txBody>
    </xdr:sp>
    <xdr:clientData/>
  </xdr:twoCellAnchor>
  <xdr:oneCellAnchor>
    <xdr:from>
      <xdr:col>61</xdr:col>
      <xdr:colOff>6350</xdr:colOff>
      <xdr:row>54</xdr:row>
      <xdr:rowOff>139700</xdr:rowOff>
    </xdr:from>
    <xdr:ext cx="349839" cy="225703"/>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140570</xdr:rowOff>
    </xdr:from>
    <xdr:to>
      <xdr:col>81</xdr:col>
      <xdr:colOff>44450</xdr:colOff>
      <xdr:row>66</xdr:row>
      <xdr:rowOff>131500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7018000" y="9913220"/>
          <a:ext cx="0" cy="1533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103577</xdr:rowOff>
    </xdr:from>
    <xdr:ext cx="762000" cy="259045"/>
    <xdr:sp macro="" textlink="">
      <xdr:nvSpPr>
        <xdr:cNvPr id="312" name="定員管理の状況最小値テキスト">
          <a:extLst>
            <a:ext uri="{FF2B5EF4-FFF2-40B4-BE49-F238E27FC236}">
              <a16:creationId xmlns:a16="http://schemas.microsoft.com/office/drawing/2014/main" id="{00000000-0008-0000-0300-000038010000}"/>
            </a:ext>
          </a:extLst>
        </xdr:cNvPr>
        <xdr:cNvSpPr txBox="1"/>
      </xdr:nvSpPr>
      <xdr:spPr>
        <a:xfrm>
          <a:off x="17106900" y="114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131500</xdr:rowOff>
    </xdr:from>
    <xdr:to>
      <xdr:col>81</xdr:col>
      <xdr:colOff>133350</xdr:colOff>
      <xdr:row>66</xdr:row>
      <xdr:rowOff>131500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144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55497</xdr:rowOff>
    </xdr:from>
    <xdr:ext cx="762000" cy="259045"/>
    <xdr:sp macro="" textlink="">
      <xdr:nvSpPr>
        <xdr:cNvPr id="314" name="定員管理の状況最大値テキスト">
          <a:extLst>
            <a:ext uri="{FF2B5EF4-FFF2-40B4-BE49-F238E27FC236}">
              <a16:creationId xmlns:a16="http://schemas.microsoft.com/office/drawing/2014/main" id="{00000000-0008-0000-0300-00003A010000}"/>
            </a:ext>
          </a:extLst>
        </xdr:cNvPr>
        <xdr:cNvSpPr txBox="1"/>
      </xdr:nvSpPr>
      <xdr:spPr>
        <a:xfrm>
          <a:off x="17106900" y="96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140570</xdr:rowOff>
    </xdr:from>
    <xdr:to>
      <xdr:col>81</xdr:col>
      <xdr:colOff>133350</xdr:colOff>
      <xdr:row>57</xdr:row>
      <xdr:rowOff>140570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9913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19540</xdr:rowOff>
    </xdr:from>
    <xdr:to>
      <xdr:col>81</xdr:col>
      <xdr:colOff>44450</xdr:colOff>
      <xdr:row>60</xdr:row>
      <xdr:rowOff>28158</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179800" y="10306540"/>
          <a:ext cx="8382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147083</xdr:rowOff>
    </xdr:from>
    <xdr:ext cx="762000" cy="259045"/>
    <xdr:sp macro="" textlink="">
      <xdr:nvSpPr>
        <xdr:cNvPr id="317" name="定員管理の状況平均値テキスト">
          <a:extLst>
            <a:ext uri="{FF2B5EF4-FFF2-40B4-BE49-F238E27FC236}">
              <a16:creationId xmlns:a16="http://schemas.microsoft.com/office/drawing/2014/main" id="{00000000-0008-0000-0300-00003D010000}"/>
            </a:ext>
          </a:extLst>
        </xdr:cNvPr>
        <xdr:cNvSpPr txBox="1"/>
      </xdr:nvSpPr>
      <xdr:spPr>
        <a:xfrm>
          <a:off x="17106900" y="10262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3556</xdr:rowOff>
    </xdr:from>
    <xdr:to>
      <xdr:col>81</xdr:col>
      <xdr:colOff>95250</xdr:colOff>
      <xdr:row>60</xdr:row>
      <xdr:rowOff>105156</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9672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162034</xdr:rowOff>
    </xdr:from>
    <xdr:to>
      <xdr:col>77</xdr:col>
      <xdr:colOff>44450</xdr:colOff>
      <xdr:row>60</xdr:row>
      <xdr:rowOff>19540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5290800" y="1027758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2866</xdr:rowOff>
    </xdr:from>
    <xdr:to>
      <xdr:col>77</xdr:col>
      <xdr:colOff>95250</xdr:colOff>
      <xdr:row>60</xdr:row>
      <xdr:rowOff>104466</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129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89243</xdr:rowOff>
    </xdr:from>
    <xdr:ext cx="7366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798800" y="10376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108259</xdr:rowOff>
    </xdr:from>
    <xdr:to>
      <xdr:col>72</xdr:col>
      <xdr:colOff>203200</xdr:colOff>
      <xdr:row>59</xdr:row>
      <xdr:rowOff>162034</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4401800" y="10223809"/>
          <a:ext cx="889000" cy="53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453</xdr:rowOff>
    </xdr:from>
    <xdr:to>
      <xdr:col>73</xdr:col>
      <xdr:colOff>44450</xdr:colOff>
      <xdr:row>60</xdr:row>
      <xdr:rowOff>102053</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5240000" y="1028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86830</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909800" y="10373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108259</xdr:rowOff>
    </xdr:from>
    <xdr:to>
      <xdr:col>68</xdr:col>
      <xdr:colOff>152400</xdr:colOff>
      <xdr:row>59</xdr:row>
      <xdr:rowOff>159965</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3512800" y="10223809"/>
          <a:ext cx="889000" cy="51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153289</xdr:rowOff>
    </xdr:from>
    <xdr:to>
      <xdr:col>68</xdr:col>
      <xdr:colOff>203200</xdr:colOff>
      <xdr:row>60</xdr:row>
      <xdr:rowOff>83439</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4351000" y="102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68216</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020800" y="10355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149497</xdr:rowOff>
    </xdr:from>
    <xdr:to>
      <xdr:col>64</xdr:col>
      <xdr:colOff>152400</xdr:colOff>
      <xdr:row>60</xdr:row>
      <xdr:rowOff>79647</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3462000" y="1026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64424</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131800" y="10351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148808</xdr:rowOff>
    </xdr:from>
    <xdr:to>
      <xdr:col>81</xdr:col>
      <xdr:colOff>95250</xdr:colOff>
      <xdr:row>60</xdr:row>
      <xdr:rowOff>78958</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967200" y="10264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165335</xdr:rowOff>
    </xdr:from>
    <xdr:ext cx="762000" cy="259045"/>
    <xdr:sp macro="" textlink="">
      <xdr:nvSpPr>
        <xdr:cNvPr id="336" name="定員管理の状況該当値テキスト">
          <a:extLst>
            <a:ext uri="{FF2B5EF4-FFF2-40B4-BE49-F238E27FC236}">
              <a16:creationId xmlns:a16="http://schemas.microsoft.com/office/drawing/2014/main" id="{00000000-0008-0000-0300-000050010000}"/>
            </a:ext>
          </a:extLst>
        </xdr:cNvPr>
        <xdr:cNvSpPr txBox="1"/>
      </xdr:nvSpPr>
      <xdr:spPr>
        <a:xfrm>
          <a:off x="17106900" y="10109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140190</xdr:rowOff>
    </xdr:from>
    <xdr:to>
      <xdr:col>77</xdr:col>
      <xdr:colOff>95250</xdr:colOff>
      <xdr:row>60</xdr:row>
      <xdr:rowOff>70340</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129000" y="1025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80517</xdr:rowOff>
    </xdr:from>
    <xdr:ext cx="7366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798800" y="10024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111234</xdr:rowOff>
    </xdr:from>
    <xdr:to>
      <xdr:col>73</xdr:col>
      <xdr:colOff>44450</xdr:colOff>
      <xdr:row>60</xdr:row>
      <xdr:rowOff>41384</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5240000" y="1022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51561</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909800" y="9995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57459</xdr:rowOff>
    </xdr:from>
    <xdr:to>
      <xdr:col>68</xdr:col>
      <xdr:colOff>203200</xdr:colOff>
      <xdr:row>59</xdr:row>
      <xdr:rowOff>159059</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4351000" y="1017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169236</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9941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109165</xdr:rowOff>
    </xdr:from>
    <xdr:to>
      <xdr:col>64</xdr:col>
      <xdr:colOff>152400</xdr:colOff>
      <xdr:row>60</xdr:row>
      <xdr:rowOff>39315</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3462000" y="1022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49492</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9993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近年の大型事業で借入れた町債の償還が始まったため、前年度と比較して上昇している。また、新庁舎建設事業等の大型事業の借入、償還も今後に控えているため、更なる上昇が予想される。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今後の大規模事業については、将来の財政推計への影響等も考慮し計画の見直しを図り、新規債発行の抑制に努める。</a:t>
          </a: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9" name="公債費負担の状況グラフ枠">
          <a:extLst>
            <a:ext uri="{FF2B5EF4-FFF2-40B4-BE49-F238E27FC236}">
              <a16:creationId xmlns:a16="http://schemas.microsoft.com/office/drawing/2014/main" id="{00000000-0008-0000-0300-000071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168402</xdr:rowOff>
    </xdr:from>
    <xdr:to>
      <xdr:col>81</xdr:col>
      <xdr:colOff>44450</xdr:colOff>
      <xdr:row>44</xdr:row>
      <xdr:rowOff>5842</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flipV="1">
          <a:off x="17018000" y="6512052"/>
          <a:ext cx="0" cy="1037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149369</xdr:rowOff>
    </xdr:from>
    <xdr:ext cx="762000" cy="259045"/>
    <xdr:sp macro="" textlink="">
      <xdr:nvSpPr>
        <xdr:cNvPr id="371" name="公債費負担の状況最小値テキスト">
          <a:extLst>
            <a:ext uri="{FF2B5EF4-FFF2-40B4-BE49-F238E27FC236}">
              <a16:creationId xmlns:a16="http://schemas.microsoft.com/office/drawing/2014/main" id="{00000000-0008-0000-0300-000073010000}"/>
            </a:ext>
          </a:extLst>
        </xdr:cNvPr>
        <xdr:cNvSpPr txBox="1"/>
      </xdr:nvSpPr>
      <xdr:spPr>
        <a:xfrm>
          <a:off x="17106900" y="752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5842</xdr:rowOff>
    </xdr:from>
    <xdr:to>
      <xdr:col>81</xdr:col>
      <xdr:colOff>133350</xdr:colOff>
      <xdr:row>44</xdr:row>
      <xdr:rowOff>5842</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6929100" y="754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83329</xdr:rowOff>
    </xdr:from>
    <xdr:ext cx="762000" cy="259045"/>
    <xdr:sp macro="" textlink="">
      <xdr:nvSpPr>
        <xdr:cNvPr id="373" name="公債費負担の状況最大値テキスト">
          <a:extLst>
            <a:ext uri="{FF2B5EF4-FFF2-40B4-BE49-F238E27FC236}">
              <a16:creationId xmlns:a16="http://schemas.microsoft.com/office/drawing/2014/main" id="{00000000-0008-0000-0300-000075010000}"/>
            </a:ext>
          </a:extLst>
        </xdr:cNvPr>
        <xdr:cNvSpPr txBox="1"/>
      </xdr:nvSpPr>
      <xdr:spPr>
        <a:xfrm>
          <a:off x="17106900" y="625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168402</xdr:rowOff>
    </xdr:from>
    <xdr:to>
      <xdr:col>81</xdr:col>
      <xdr:colOff>133350</xdr:colOff>
      <xdr:row>37</xdr:row>
      <xdr:rowOff>168402</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929100" y="651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59182</xdr:rowOff>
    </xdr:from>
    <xdr:to>
      <xdr:col>81</xdr:col>
      <xdr:colOff>44450</xdr:colOff>
      <xdr:row>42</xdr:row>
      <xdr:rowOff>150876</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179800" y="7260082"/>
          <a:ext cx="8382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22623</xdr:rowOff>
    </xdr:from>
    <xdr:ext cx="762000" cy="259045"/>
    <xdr:sp macro="" textlink="">
      <xdr:nvSpPr>
        <xdr:cNvPr id="376" name="公債費負担の状況平均値テキスト">
          <a:extLst>
            <a:ext uri="{FF2B5EF4-FFF2-40B4-BE49-F238E27FC236}">
              <a16:creationId xmlns:a16="http://schemas.microsoft.com/office/drawing/2014/main" id="{00000000-0008-0000-0300-000078010000}"/>
            </a:ext>
          </a:extLst>
        </xdr:cNvPr>
        <xdr:cNvSpPr txBox="1"/>
      </xdr:nvSpPr>
      <xdr:spPr>
        <a:xfrm>
          <a:off x="17106900" y="688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6096</xdr:rowOff>
    </xdr:from>
    <xdr:to>
      <xdr:col>81</xdr:col>
      <xdr:colOff>95250</xdr:colOff>
      <xdr:row>41</xdr:row>
      <xdr:rowOff>107696</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69672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25400</xdr:rowOff>
    </xdr:from>
    <xdr:to>
      <xdr:col>77</xdr:col>
      <xdr:colOff>44450</xdr:colOff>
      <xdr:row>42</xdr:row>
      <xdr:rowOff>59182</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5290800" y="7226300"/>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117873</xdr:rowOff>
    </xdr:from>
    <xdr:ext cx="7366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5798800" y="6804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25400</xdr:rowOff>
    </xdr:from>
    <xdr:to>
      <xdr:col>72</xdr:col>
      <xdr:colOff>203200</xdr:colOff>
      <xdr:row>42</xdr:row>
      <xdr:rowOff>59182</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4401800" y="7226300"/>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20574</xdr:rowOff>
    </xdr:from>
    <xdr:to>
      <xdr:col>73</xdr:col>
      <xdr:colOff>44450</xdr:colOff>
      <xdr:row>41</xdr:row>
      <xdr:rowOff>122174</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5240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132351</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4909800" y="681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59182</xdr:rowOff>
    </xdr:from>
    <xdr:to>
      <xdr:col>68</xdr:col>
      <xdr:colOff>152400</xdr:colOff>
      <xdr:row>42</xdr:row>
      <xdr:rowOff>155702</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3512800" y="7260082"/>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39878</xdr:rowOff>
    </xdr:from>
    <xdr:to>
      <xdr:col>68</xdr:col>
      <xdr:colOff>203200</xdr:colOff>
      <xdr:row>41</xdr:row>
      <xdr:rowOff>141478</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4351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151655</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020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59182</xdr:rowOff>
    </xdr:from>
    <xdr:to>
      <xdr:col>64</xdr:col>
      <xdr:colOff>152400</xdr:colOff>
      <xdr:row>41</xdr:row>
      <xdr:rowOff>160782</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3462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170959</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3131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100076</xdr:rowOff>
    </xdr:from>
    <xdr:to>
      <xdr:col>81</xdr:col>
      <xdr:colOff>95250</xdr:colOff>
      <xdr:row>43</xdr:row>
      <xdr:rowOff>30226</xdr:rowOff>
    </xdr:to>
    <xdr:sp macro="" textlink="">
      <xdr:nvSpPr>
        <xdr:cNvPr id="394" name="楕円 393">
          <a:extLst>
            <a:ext uri="{FF2B5EF4-FFF2-40B4-BE49-F238E27FC236}">
              <a16:creationId xmlns:a16="http://schemas.microsoft.com/office/drawing/2014/main" id="{00000000-0008-0000-0300-00008A010000}"/>
            </a:ext>
          </a:extLst>
        </xdr:cNvPr>
        <xdr:cNvSpPr/>
      </xdr:nvSpPr>
      <xdr:spPr>
        <a:xfrm>
          <a:off x="16967200" y="73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72153</xdr:rowOff>
    </xdr:from>
    <xdr:ext cx="762000" cy="259045"/>
    <xdr:sp macro="" textlink="">
      <xdr:nvSpPr>
        <xdr:cNvPr id="395" name="公債費負担の状況該当値テキスト">
          <a:extLst>
            <a:ext uri="{FF2B5EF4-FFF2-40B4-BE49-F238E27FC236}">
              <a16:creationId xmlns:a16="http://schemas.microsoft.com/office/drawing/2014/main" id="{00000000-0008-0000-0300-00008B010000}"/>
            </a:ext>
          </a:extLst>
        </xdr:cNvPr>
        <xdr:cNvSpPr txBox="1"/>
      </xdr:nvSpPr>
      <xdr:spPr>
        <a:xfrm>
          <a:off x="17106900" y="7273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8382</xdr:rowOff>
    </xdr:from>
    <xdr:to>
      <xdr:col>77</xdr:col>
      <xdr:colOff>95250</xdr:colOff>
      <xdr:row>42</xdr:row>
      <xdr:rowOff>109982</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6129000" y="720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94759</xdr:rowOff>
    </xdr:from>
    <xdr:ext cx="7366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798800" y="72956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146050</xdr:rowOff>
    </xdr:from>
    <xdr:to>
      <xdr:col>73</xdr:col>
      <xdr:colOff>44450</xdr:colOff>
      <xdr:row>42</xdr:row>
      <xdr:rowOff>76200</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5240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60977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909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8382</xdr:rowOff>
    </xdr:from>
    <xdr:to>
      <xdr:col>68</xdr:col>
      <xdr:colOff>203200</xdr:colOff>
      <xdr:row>42</xdr:row>
      <xdr:rowOff>109982</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4351000" y="720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94759</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020800" y="7295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104902</xdr:rowOff>
    </xdr:from>
    <xdr:to>
      <xdr:col>64</xdr:col>
      <xdr:colOff>152400</xdr:colOff>
      <xdr:row>43</xdr:row>
      <xdr:rowOff>35052</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3462000" y="730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19829</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131800" y="7392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近年、減少を続けていたが、中学校新築をはじめ大型事業を行ったため、上昇に転じている。さらには新庁舎建設も行っているため、更なる増加が予想される。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今後は過度な上昇を抑えるため、事業実施について財政への影響を考慮するとともに計画的な事業実施を行い、町債の新規発行額を抑制する。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a:extLst>
            <a:ext uri="{FF2B5EF4-FFF2-40B4-BE49-F238E27FC236}">
              <a16:creationId xmlns:a16="http://schemas.microsoft.com/office/drawing/2014/main" id="{00000000-0008-0000-0300-0000B1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48623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flipV="1">
          <a:off x="17018000" y="2313214"/>
          <a:ext cx="0" cy="16787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20700</xdr:rowOff>
    </xdr:from>
    <xdr:ext cx="762000" cy="259045"/>
    <xdr:sp macro="" textlink="">
      <xdr:nvSpPr>
        <xdr:cNvPr id="435" name="将来負担の状況最小値テキスト">
          <a:extLst>
            <a:ext uri="{FF2B5EF4-FFF2-40B4-BE49-F238E27FC236}">
              <a16:creationId xmlns:a16="http://schemas.microsoft.com/office/drawing/2014/main" id="{00000000-0008-0000-0300-0000B3010000}"/>
            </a:ext>
          </a:extLst>
        </xdr:cNvPr>
        <xdr:cNvSpPr txBox="1"/>
      </xdr:nvSpPr>
      <xdr:spPr>
        <a:xfrm>
          <a:off x="17106900" y="396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48623</xdr:rowOff>
    </xdr:from>
    <xdr:to>
      <xdr:col>81</xdr:col>
      <xdr:colOff>133350</xdr:colOff>
      <xdr:row>23</xdr:row>
      <xdr:rowOff>48623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6929100" y="399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7" name="将来負担の状況最大値テキスト">
          <a:extLst>
            <a:ext uri="{FF2B5EF4-FFF2-40B4-BE49-F238E27FC236}">
              <a16:creationId xmlns:a16="http://schemas.microsoft.com/office/drawing/2014/main" id="{00000000-0008-0000-0300-0000B5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83820</xdr:rowOff>
    </xdr:from>
    <xdr:to>
      <xdr:col>81</xdr:col>
      <xdr:colOff>44450</xdr:colOff>
      <xdr:row>20</xdr:row>
      <xdr:rowOff>113121</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179800" y="3512820"/>
          <a:ext cx="838200" cy="29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40" name="将来負担の状況平均値テキスト">
          <a:extLst>
            <a:ext uri="{FF2B5EF4-FFF2-40B4-BE49-F238E27FC236}">
              <a16:creationId xmlns:a16="http://schemas.microsoft.com/office/drawing/2014/main" id="{00000000-0008-0000-0300-0000B8010000}"/>
            </a:ext>
          </a:extLst>
        </xdr:cNvPr>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6259</xdr:rowOff>
    </xdr:from>
    <xdr:to>
      <xdr:col>77</xdr:col>
      <xdr:colOff>44450</xdr:colOff>
      <xdr:row>20</xdr:row>
      <xdr:rowOff>83820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5290800" y="3435259"/>
          <a:ext cx="889000" cy="77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144961</xdr:rowOff>
    </xdr:from>
    <xdr:to>
      <xdr:col>72</xdr:col>
      <xdr:colOff>203200</xdr:colOff>
      <xdr:row>20</xdr:row>
      <xdr:rowOff>6259</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4401800" y="3402511"/>
          <a:ext cx="889000" cy="3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33564</xdr:rowOff>
    </xdr:from>
    <xdr:to>
      <xdr:col>73</xdr:col>
      <xdr:colOff>44450</xdr:colOff>
      <xdr:row>13</xdr:row>
      <xdr:rowOff>135164</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144961</xdr:rowOff>
    </xdr:from>
    <xdr:to>
      <xdr:col>68</xdr:col>
      <xdr:colOff>152400</xdr:colOff>
      <xdr:row>21</xdr:row>
      <xdr:rowOff>95069</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3512800" y="3402511"/>
          <a:ext cx="889000" cy="293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33564</xdr:rowOff>
    </xdr:from>
    <xdr:to>
      <xdr:col>68</xdr:col>
      <xdr:colOff>203200</xdr:colOff>
      <xdr:row>13</xdr:row>
      <xdr:rowOff>135164</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62321</xdr:rowOff>
    </xdr:from>
    <xdr:to>
      <xdr:col>81</xdr:col>
      <xdr:colOff>95250</xdr:colOff>
      <xdr:row>20</xdr:row>
      <xdr:rowOff>163921</xdr:rowOff>
    </xdr:to>
    <xdr:sp macro="" textlink="">
      <xdr:nvSpPr>
        <xdr:cNvPr id="458" name="楕円 457">
          <a:extLst>
            <a:ext uri="{FF2B5EF4-FFF2-40B4-BE49-F238E27FC236}">
              <a16:creationId xmlns:a16="http://schemas.microsoft.com/office/drawing/2014/main" id="{00000000-0008-0000-0300-0000CA010000}"/>
            </a:ext>
          </a:extLst>
        </xdr:cNvPr>
        <xdr:cNvSpPr/>
      </xdr:nvSpPr>
      <xdr:spPr>
        <a:xfrm>
          <a:off x="16967200" y="349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20</xdr:row>
      <xdr:rowOff>34398</xdr:rowOff>
    </xdr:from>
    <xdr:ext cx="762000" cy="259045"/>
    <xdr:sp macro="" textlink="">
      <xdr:nvSpPr>
        <xdr:cNvPr id="459" name="将来負担の状況該当値テキスト">
          <a:extLst>
            <a:ext uri="{FF2B5EF4-FFF2-40B4-BE49-F238E27FC236}">
              <a16:creationId xmlns:a16="http://schemas.microsoft.com/office/drawing/2014/main" id="{00000000-0008-0000-0300-0000CB010000}"/>
            </a:ext>
          </a:extLst>
        </xdr:cNvPr>
        <xdr:cNvSpPr txBox="1"/>
      </xdr:nvSpPr>
      <xdr:spPr>
        <a:xfrm>
          <a:off x="17106900" y="3463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33020</xdr:rowOff>
    </xdr:from>
    <xdr:to>
      <xdr:col>77</xdr:col>
      <xdr:colOff>95250</xdr:colOff>
      <xdr:row>20</xdr:row>
      <xdr:rowOff>134620</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6129000" y="346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119397</xdr:rowOff>
    </xdr:from>
    <xdr:ext cx="7366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798800" y="354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126909</xdr:rowOff>
    </xdr:from>
    <xdr:to>
      <xdr:col>73</xdr:col>
      <xdr:colOff>44450</xdr:colOff>
      <xdr:row>20</xdr:row>
      <xdr:rowOff>57059</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5240000" y="3384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41836</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909800" y="3470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94161</xdr:rowOff>
    </xdr:from>
    <xdr:to>
      <xdr:col>68</xdr:col>
      <xdr:colOff>203200</xdr:colOff>
      <xdr:row>20</xdr:row>
      <xdr:rowOff>24311</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4351000" y="3351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9088</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020800" y="3438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44269</xdr:rowOff>
    </xdr:from>
    <xdr:to>
      <xdr:col>64</xdr:col>
      <xdr:colOff>152400</xdr:colOff>
      <xdr:row>21</xdr:row>
      <xdr:rowOff>145869</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3462000" y="3644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130646</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3131800" y="3731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鳥取県江府町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2,941
2,928
124.52
3,271,641
3,171,191
81,005
2,034,934
3,758,977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12.6
71.3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類似団体平均を上回る</a:t>
          </a:r>
          <a:r>
            <a:rPr kumimoji="1" lang="en-US" altLang="ja-JP" sz="1300">
              <a:latin typeface="ＭＳ Ｐゴシック" panose="020B0600070205080204" pitchFamily="50" charset="-128"/>
              <a:ea typeface="ＭＳ Ｐゴシック" panose="020B0600070205080204" pitchFamily="50" charset="-128"/>
            </a:rPr>
            <a:t>25.7</a:t>
          </a:r>
          <a:r>
            <a:rPr kumimoji="1" lang="ja-JP" altLang="en-US" sz="1300">
              <a:latin typeface="ＭＳ Ｐゴシック" panose="020B0600070205080204" pitchFamily="50" charset="-128"/>
              <a:ea typeface="ＭＳ Ｐゴシック" panose="020B0600070205080204" pitchFamily="50" charset="-128"/>
            </a:rPr>
            <a:t>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会計年度任用職員制度の導入により、今後は一時的な上昇を見せるが、退職を見据えた計画的な採用で、将来的には減少していく見込みである。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時間勤務外手当は、さらなる事務事業の効率化を図り削減を図っていく。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74422</xdr:rowOff>
    </xdr:from>
    <xdr:to>
      <xdr:col>24</xdr:col>
      <xdr:colOff>25400</xdr:colOff>
      <xdr:row>41</xdr:row>
      <xdr:rowOff>33274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32272"/>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5351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3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33274</xdr:rowOff>
    </xdr:from>
    <xdr:to>
      <xdr:col>24</xdr:col>
      <xdr:colOff>114300</xdr:colOff>
      <xdr:row>41</xdr:row>
      <xdr:rowOff>33274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62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160799</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47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74422</xdr:rowOff>
    </xdr:from>
    <xdr:to>
      <xdr:col>24</xdr:col>
      <xdr:colOff>114300</xdr:colOff>
      <xdr:row>33</xdr:row>
      <xdr:rowOff>74422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3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101854</xdr:rowOff>
    </xdr:from>
    <xdr:to>
      <xdr:col>24</xdr:col>
      <xdr:colOff>25400</xdr:colOff>
      <xdr:row>37</xdr:row>
      <xdr:rowOff>106426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44550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170451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65278</xdr:rowOff>
    </xdr:from>
    <xdr:to>
      <xdr:col>19</xdr:col>
      <xdr:colOff>187325</xdr:colOff>
      <xdr:row>37</xdr:row>
      <xdr:rowOff>106426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40892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126492</xdr:rowOff>
    </xdr:from>
    <xdr:to>
      <xdr:col>20</xdr:col>
      <xdr:colOff>38100</xdr:colOff>
      <xdr:row>37</xdr:row>
      <xdr:rowOff>56642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66819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65278</xdr:rowOff>
    </xdr:from>
    <xdr:to>
      <xdr:col>15</xdr:col>
      <xdr:colOff>98425</xdr:colOff>
      <xdr:row>37</xdr:row>
      <xdr:rowOff>129286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40892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48531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129286</xdr:rowOff>
    </xdr:from>
    <xdr:to>
      <xdr:col>11</xdr:col>
      <xdr:colOff>9525</xdr:colOff>
      <xdr:row>37</xdr:row>
      <xdr:rowOff>152146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47293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103632</xdr:rowOff>
    </xdr:from>
    <xdr:to>
      <xdr:col>11</xdr:col>
      <xdr:colOff>60325</xdr:colOff>
      <xdr:row>37</xdr:row>
      <xdr:rowOff>33782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43959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131064</xdr:rowOff>
    </xdr:from>
    <xdr:to>
      <xdr:col>6</xdr:col>
      <xdr:colOff>171450</xdr:colOff>
      <xdr:row>37</xdr:row>
      <xdr:rowOff>61214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71391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51054</xdr:rowOff>
    </xdr:from>
    <xdr:to>
      <xdr:col>24</xdr:col>
      <xdr:colOff>76200</xdr:colOff>
      <xdr:row>37</xdr:row>
      <xdr:rowOff>152654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23131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55626</xdr:rowOff>
    </xdr:from>
    <xdr:to>
      <xdr:col>20</xdr:col>
      <xdr:colOff>38100</xdr:colOff>
      <xdr:row>37</xdr:row>
      <xdr:rowOff>157226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142003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85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14478</xdr:rowOff>
    </xdr:from>
    <xdr:to>
      <xdr:col>15</xdr:col>
      <xdr:colOff>149225</xdr:colOff>
      <xdr:row>37</xdr:row>
      <xdr:rowOff>116078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100855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78486</xdr:rowOff>
    </xdr:from>
    <xdr:to>
      <xdr:col>11</xdr:col>
      <xdr:colOff>60325</xdr:colOff>
      <xdr:row>38</xdr:row>
      <xdr:rowOff>8636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164863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101346</xdr:rowOff>
    </xdr:from>
    <xdr:to>
      <xdr:col>6</xdr:col>
      <xdr:colOff>171450</xdr:colOff>
      <xdr:row>38</xdr:row>
      <xdr:rowOff>31496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16273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類似団体平均を若干下回ってはいるものの、事務機器リース料、施設保守委託料、またシステム保守、更新費用が膨らんでいることなどを原因として、増加傾向にある。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新庁舎移転に併せて事務所の統合、不要な経常経費の削減を図るなど、経費の節減を図る。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5842</xdr:rowOff>
    </xdr:from>
    <xdr:to>
      <xdr:col>82</xdr:col>
      <xdr:colOff>107950</xdr:colOff>
      <xdr:row>20</xdr:row>
      <xdr:rowOff>62992</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77592"/>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35069</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6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62992</xdr:rowOff>
    </xdr:from>
    <xdr:to>
      <xdr:col>82</xdr:col>
      <xdr:colOff>196850</xdr:colOff>
      <xdr:row>20</xdr:row>
      <xdr:rowOff>62992</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91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92219</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32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5842</xdr:rowOff>
    </xdr:from>
    <xdr:to>
      <xdr:col>82</xdr:col>
      <xdr:colOff>196850</xdr:colOff>
      <xdr:row>15</xdr:row>
      <xdr:rowOff>5842</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7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19558</xdr:rowOff>
    </xdr:from>
    <xdr:to>
      <xdr:col>82</xdr:col>
      <xdr:colOff>107950</xdr:colOff>
      <xdr:row>17</xdr:row>
      <xdr:rowOff>83566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2934208"/>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18559</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93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46482</xdr:rowOff>
    </xdr:from>
    <xdr:to>
      <xdr:col>82</xdr:col>
      <xdr:colOff>158750</xdr:colOff>
      <xdr:row>17</xdr:row>
      <xdr:rowOff>148082</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108712</xdr:rowOff>
    </xdr:from>
    <xdr:to>
      <xdr:col>78</xdr:col>
      <xdr:colOff>69850</xdr:colOff>
      <xdr:row>17</xdr:row>
      <xdr:rowOff>19558</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285191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105427</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94996</xdr:rowOff>
    </xdr:from>
    <xdr:to>
      <xdr:col>73</xdr:col>
      <xdr:colOff>180975</xdr:colOff>
      <xdr:row>16</xdr:row>
      <xdr:rowOff>108712</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283819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158496</xdr:rowOff>
    </xdr:from>
    <xdr:to>
      <xdr:col>74</xdr:col>
      <xdr:colOff>31750</xdr:colOff>
      <xdr:row>17</xdr:row>
      <xdr:rowOff>88646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73423</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76708</xdr:rowOff>
    </xdr:from>
    <xdr:to>
      <xdr:col>69</xdr:col>
      <xdr:colOff>92075</xdr:colOff>
      <xdr:row>16</xdr:row>
      <xdr:rowOff>94996</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28199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140208</xdr:rowOff>
    </xdr:from>
    <xdr:to>
      <xdr:col>69</xdr:col>
      <xdr:colOff>142875</xdr:colOff>
      <xdr:row>17</xdr:row>
      <xdr:rowOff>70358</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55135</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96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59707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32766</xdr:rowOff>
    </xdr:from>
    <xdr:to>
      <xdr:col>82</xdr:col>
      <xdr:colOff>158750</xdr:colOff>
      <xdr:row>17</xdr:row>
      <xdr:rowOff>134366</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94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49293</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792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140208</xdr:rowOff>
    </xdr:from>
    <xdr:to>
      <xdr:col>78</xdr:col>
      <xdr:colOff>120650</xdr:colOff>
      <xdr:row>17</xdr:row>
      <xdr:rowOff>70358</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88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80535</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652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57912</xdr:rowOff>
    </xdr:from>
    <xdr:to>
      <xdr:col>74</xdr:col>
      <xdr:colOff>31750</xdr:colOff>
      <xdr:row>16</xdr:row>
      <xdr:rowOff>159512</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80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169689</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569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44196</xdr:rowOff>
    </xdr:from>
    <xdr:to>
      <xdr:col>69</xdr:col>
      <xdr:colOff>142875</xdr:colOff>
      <xdr:row>16</xdr:row>
      <xdr:rowOff>145796</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78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155973</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556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25908</xdr:rowOff>
    </xdr:from>
    <xdr:to>
      <xdr:col>65</xdr:col>
      <xdr:colOff>53975</xdr:colOff>
      <xdr:row>16</xdr:row>
      <xdr:rowOff>127508</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76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137685</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537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要因としては社会保障費、生活保護費の増加などが挙げられる。これは、住民の年齢構成や世帯員構成に因るものが一部あると思われるが、今後の上昇を抑制するために、健康予防等の対策を積極的に行う。</a:t>
          </a: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a:extLst>
            <a:ext uri="{FF2B5EF4-FFF2-40B4-BE49-F238E27FC236}">
              <a16:creationId xmlns:a16="http://schemas.microsoft.com/office/drawing/2014/main" id="{00000000-0008-0000-0400-0000B0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107950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flipV="1">
          <a:off x="4826000" y="9118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80027</xdr:rowOff>
    </xdr:from>
    <xdr:ext cx="762000" cy="259045"/>
    <xdr:sp macro="" textlink="">
      <xdr:nvSpPr>
        <xdr:cNvPr id="178" name="扶助費最小値テキスト">
          <a:extLst>
            <a:ext uri="{FF2B5EF4-FFF2-40B4-BE49-F238E27FC236}">
              <a16:creationId xmlns:a16="http://schemas.microsoft.com/office/drawing/2014/main" id="{00000000-0008-0000-0400-0000B2000000}"/>
            </a:ext>
          </a:extLst>
        </xdr:cNvPr>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107950</xdr:rowOff>
    </xdr:from>
    <xdr:to>
      <xdr:col>24</xdr:col>
      <xdr:colOff>114300</xdr:colOff>
      <xdr:row>61</xdr:row>
      <xdr:rowOff>107950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0" name="扶助費最大値テキスト">
          <a:extLst>
            <a:ext uri="{FF2B5EF4-FFF2-40B4-BE49-F238E27FC236}">
              <a16:creationId xmlns:a16="http://schemas.microsoft.com/office/drawing/2014/main" id="{00000000-0008-0000-0400-0000B4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69850</xdr:rowOff>
    </xdr:from>
    <xdr:to>
      <xdr:col>24</xdr:col>
      <xdr:colOff>25400</xdr:colOff>
      <xdr:row>56</xdr:row>
      <xdr:rowOff>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3987800" y="94996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156227</xdr:rowOff>
    </xdr:from>
    <xdr:ext cx="762000" cy="259045"/>
    <xdr:sp macro="" textlink="">
      <xdr:nvSpPr>
        <xdr:cNvPr id="183" name="扶助費平均値テキスト">
          <a:extLst>
            <a:ext uri="{FF2B5EF4-FFF2-40B4-BE49-F238E27FC236}">
              <a16:creationId xmlns:a16="http://schemas.microsoft.com/office/drawing/2014/main" id="{00000000-0008-0000-0400-0000B7000000}"/>
            </a:ext>
          </a:extLst>
        </xdr:cNvPr>
        <xdr:cNvSpPr txBox="1"/>
      </xdr:nvSpPr>
      <xdr:spPr>
        <a:xfrm>
          <a:off x="4914900" y="9243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4" name="フローチャート: 判断 183">
          <a:extLst>
            <a:ext uri="{FF2B5EF4-FFF2-40B4-BE49-F238E27FC236}">
              <a16:creationId xmlns:a16="http://schemas.microsoft.com/office/drawing/2014/main" id="{00000000-0008-0000-0400-0000B8000000}"/>
            </a:ext>
          </a:extLst>
        </xdr:cNvPr>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69850</xdr:rowOff>
    </xdr:from>
    <xdr:to>
      <xdr:col>19</xdr:col>
      <xdr:colOff>187325</xdr:colOff>
      <xdr:row>55</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098800" y="9499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139700</xdr:rowOff>
    </xdr:from>
    <xdr:to>
      <xdr:col>20</xdr:col>
      <xdr:colOff>38100</xdr:colOff>
      <xdr:row>55</xdr:row>
      <xdr:rowOff>69850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80027</xdr:rowOff>
    </xdr:from>
    <xdr:ext cx="7366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3606800" y="916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69850</xdr:rowOff>
    </xdr:from>
    <xdr:to>
      <xdr:col>15</xdr:col>
      <xdr:colOff>98425</xdr:colOff>
      <xdr:row>55</xdr:row>
      <xdr:rowOff>69850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2209800" y="9499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127000</xdr:rowOff>
    </xdr:from>
    <xdr:to>
      <xdr:col>15</xdr:col>
      <xdr:colOff>149225</xdr:colOff>
      <xdr:row>55</xdr:row>
      <xdr:rowOff>57150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048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67327</xdr:rowOff>
    </xdr:from>
    <xdr:ext cx="7620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2717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69850</xdr:rowOff>
    </xdr:from>
    <xdr:to>
      <xdr:col>11</xdr:col>
      <xdr:colOff>9525</xdr:colOff>
      <xdr:row>56</xdr:row>
      <xdr:rowOff>12700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1320800" y="94996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114300</xdr:rowOff>
    </xdr:from>
    <xdr:to>
      <xdr:col>11</xdr:col>
      <xdr:colOff>60325</xdr:colOff>
      <xdr:row>55</xdr:row>
      <xdr:rowOff>44450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2159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54627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1828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101600</xdr:rowOff>
    </xdr:from>
    <xdr:to>
      <xdr:col>6</xdr:col>
      <xdr:colOff>171450</xdr:colOff>
      <xdr:row>55</xdr:row>
      <xdr:rowOff>31750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1270000" y="935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41927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9398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120650</xdr:rowOff>
    </xdr:from>
    <xdr:to>
      <xdr:col>24</xdr:col>
      <xdr:colOff>76200</xdr:colOff>
      <xdr:row>56</xdr:row>
      <xdr:rowOff>50800</xdr:rowOff>
    </xdr:to>
    <xdr:sp macro="" textlink="">
      <xdr:nvSpPr>
        <xdr:cNvPr id="201" name="楕円 200">
          <a:extLst>
            <a:ext uri="{FF2B5EF4-FFF2-40B4-BE49-F238E27FC236}">
              <a16:creationId xmlns:a16="http://schemas.microsoft.com/office/drawing/2014/main" id="{00000000-0008-0000-0400-0000C9000000}"/>
            </a:ext>
          </a:extLst>
        </xdr:cNvPr>
        <xdr:cNvSpPr/>
      </xdr:nvSpPr>
      <xdr:spPr>
        <a:xfrm>
          <a:off x="47752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92727</xdr:rowOff>
    </xdr:from>
    <xdr:ext cx="762000" cy="259045"/>
    <xdr:sp macro="" textlink="">
      <xdr:nvSpPr>
        <xdr:cNvPr id="202" name="扶助費該当値テキスト">
          <a:extLst>
            <a:ext uri="{FF2B5EF4-FFF2-40B4-BE49-F238E27FC236}">
              <a16:creationId xmlns:a16="http://schemas.microsoft.com/office/drawing/2014/main" id="{00000000-0008-0000-0400-0000CA000000}"/>
            </a:ext>
          </a:extLst>
        </xdr:cNvPr>
        <xdr:cNvSpPr txBox="1"/>
      </xdr:nvSpPr>
      <xdr:spPr>
        <a:xfrm>
          <a:off x="49149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19050</xdr:rowOff>
    </xdr:from>
    <xdr:to>
      <xdr:col>20</xdr:col>
      <xdr:colOff>38100</xdr:colOff>
      <xdr:row>55</xdr:row>
      <xdr:rowOff>120650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105427</xdr:rowOff>
    </xdr:from>
    <xdr:ext cx="7366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19050</xdr:rowOff>
    </xdr:from>
    <xdr:to>
      <xdr:col>15</xdr:col>
      <xdr:colOff>149225</xdr:colOff>
      <xdr:row>55</xdr:row>
      <xdr:rowOff>120650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048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19050</xdr:rowOff>
    </xdr:from>
    <xdr:to>
      <xdr:col>11</xdr:col>
      <xdr:colOff>60325</xdr:colOff>
      <xdr:row>55</xdr:row>
      <xdr:rowOff>120650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2159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昨年度までは新庁舎建設に備えた基金積立を行っていたため、類似他団体平均を大きく上回る比率となっていたが、平成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年度は積立を行わなかったため、類似団体の平均程度の比率となっている。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国民健康保険（施設勘定）、介護保険、後期高齢者医療の繰出金等については今後も増加が見込まれる状況にある。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対策として料金体系の適正化、経費の節減を図り、普通会計の負担を減らしていくよう努める。</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a:extLst>
            <a:ext uri="{FF2B5EF4-FFF2-40B4-BE49-F238E27FC236}">
              <a16:creationId xmlns:a16="http://schemas.microsoft.com/office/drawing/2014/main" id="{00000000-0008-0000-0400-0000DF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65278</xdr:rowOff>
    </xdr:from>
    <xdr:to>
      <xdr:col>82</xdr:col>
      <xdr:colOff>107950</xdr:colOff>
      <xdr:row>60</xdr:row>
      <xdr:rowOff>30988</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152128"/>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3065</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29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30988</xdr:rowOff>
    </xdr:from>
    <xdr:to>
      <xdr:col>82</xdr:col>
      <xdr:colOff>196850</xdr:colOff>
      <xdr:row>60</xdr:row>
      <xdr:rowOff>30988</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317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151655</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889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65278</xdr:rowOff>
    </xdr:from>
    <xdr:to>
      <xdr:col>82</xdr:col>
      <xdr:colOff>196850</xdr:colOff>
      <xdr:row>53</xdr:row>
      <xdr:rowOff>65278</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152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58420</xdr:rowOff>
    </xdr:from>
    <xdr:to>
      <xdr:col>82</xdr:col>
      <xdr:colOff>107950</xdr:colOff>
      <xdr:row>57</xdr:row>
      <xdr:rowOff>143002</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5671800" y="9659620"/>
          <a:ext cx="838200" cy="25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7129</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608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35052</xdr:rowOff>
    </xdr:from>
    <xdr:to>
      <xdr:col>82</xdr:col>
      <xdr:colOff>158750</xdr:colOff>
      <xdr:row>56</xdr:row>
      <xdr:rowOff>136652</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143002</xdr:rowOff>
    </xdr:from>
    <xdr:to>
      <xdr:col>78</xdr:col>
      <xdr:colOff>69850</xdr:colOff>
      <xdr:row>57</xdr:row>
      <xdr:rowOff>156718</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4782800" y="99156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25908</xdr:rowOff>
    </xdr:from>
    <xdr:to>
      <xdr:col>78</xdr:col>
      <xdr:colOff>120650</xdr:colOff>
      <xdr:row>56</xdr:row>
      <xdr:rowOff>127508</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137685</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395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62992</xdr:rowOff>
    </xdr:from>
    <xdr:to>
      <xdr:col>73</xdr:col>
      <xdr:colOff>180975</xdr:colOff>
      <xdr:row>57</xdr:row>
      <xdr:rowOff>156718</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3893800" y="9664192"/>
          <a:ext cx="889000" cy="26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xdr:rowOff>
    </xdr:from>
    <xdr:to>
      <xdr:col>74</xdr:col>
      <xdr:colOff>31750</xdr:colOff>
      <xdr:row>56</xdr:row>
      <xdr:rowOff>109220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119397</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62992</xdr:rowOff>
    </xdr:from>
    <xdr:to>
      <xdr:col>69</xdr:col>
      <xdr:colOff>92075</xdr:colOff>
      <xdr:row>56</xdr:row>
      <xdr:rowOff>85852</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3004800" y="966419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165354</xdr:rowOff>
    </xdr:from>
    <xdr:to>
      <xdr:col>69</xdr:col>
      <xdr:colOff>142875</xdr:colOff>
      <xdr:row>56</xdr:row>
      <xdr:rowOff>95504</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105681</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105681</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xdr:rowOff>
    </xdr:from>
    <xdr:to>
      <xdr:col>82</xdr:col>
      <xdr:colOff>158750</xdr:colOff>
      <xdr:row>56</xdr:row>
      <xdr:rowOff>109220</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24147</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92202</xdr:rowOff>
    </xdr:from>
    <xdr:to>
      <xdr:col>78</xdr:col>
      <xdr:colOff>120650</xdr:colOff>
      <xdr:row>58</xdr:row>
      <xdr:rowOff>22352</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9864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7129</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951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105918</xdr:rowOff>
    </xdr:from>
    <xdr:to>
      <xdr:col>74</xdr:col>
      <xdr:colOff>31750</xdr:colOff>
      <xdr:row>58</xdr:row>
      <xdr:rowOff>36068</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9878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20845</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996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12192</xdr:rowOff>
    </xdr:from>
    <xdr:to>
      <xdr:col>69</xdr:col>
      <xdr:colOff>142875</xdr:colOff>
      <xdr:row>56</xdr:row>
      <xdr:rowOff>113792</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961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98569</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699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35052</xdr:rowOff>
    </xdr:from>
    <xdr:to>
      <xdr:col>65</xdr:col>
      <xdr:colOff>53975</xdr:colOff>
      <xdr:row>56</xdr:row>
      <xdr:rowOff>136652</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963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121429</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722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類似団体平均を上回っており、その中でも一部事務組合に対する負担金が多額となっている。一部事務組合においても財政の健全化に努めている。</a:t>
          </a: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101854</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32856"/>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73931</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710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101854</xdr:rowOff>
    </xdr:from>
    <xdr:to>
      <xdr:col>82</xdr:col>
      <xdr:colOff>196850</xdr:colOff>
      <xdr:row>41</xdr:row>
      <xdr:rowOff>101854</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7131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104140</xdr:rowOff>
    </xdr:from>
    <xdr:to>
      <xdr:col>82</xdr:col>
      <xdr:colOff>107950</xdr:colOff>
      <xdr:row>37</xdr:row>
      <xdr:rowOff>46990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5671800" y="627634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101871</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76708</xdr:rowOff>
    </xdr:from>
    <xdr:to>
      <xdr:col>78</xdr:col>
      <xdr:colOff>69850</xdr:colOff>
      <xdr:row>36</xdr:row>
      <xdr:rowOff>104140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4782800" y="624890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71628</xdr:rowOff>
    </xdr:from>
    <xdr:to>
      <xdr:col>78</xdr:col>
      <xdr:colOff>120650</xdr:colOff>
      <xdr:row>37</xdr:row>
      <xdr:rowOff>1778</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158005</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33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76708</xdr:rowOff>
    </xdr:from>
    <xdr:to>
      <xdr:col>73</xdr:col>
      <xdr:colOff>180975</xdr:colOff>
      <xdr:row>36</xdr:row>
      <xdr:rowOff>76708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3893800" y="62489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57912</xdr:rowOff>
    </xdr:from>
    <xdr:to>
      <xdr:col>74</xdr:col>
      <xdr:colOff>31750</xdr:colOff>
      <xdr:row>36</xdr:row>
      <xdr:rowOff>159512</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144289</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76708</xdr:rowOff>
    </xdr:from>
    <xdr:to>
      <xdr:col>69</xdr:col>
      <xdr:colOff>92075</xdr:colOff>
      <xdr:row>36</xdr:row>
      <xdr:rowOff>104140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3004800" y="624890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30480</xdr:rowOff>
    </xdr:from>
    <xdr:to>
      <xdr:col>69</xdr:col>
      <xdr:colOff>142875</xdr:colOff>
      <xdr:row>36</xdr:row>
      <xdr:rowOff>132080</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116857</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144289</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167640</xdr:rowOff>
    </xdr:from>
    <xdr:to>
      <xdr:col>82</xdr:col>
      <xdr:colOff>158750</xdr:colOff>
      <xdr:row>37</xdr:row>
      <xdr:rowOff>97790</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139717</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53340</xdr:rowOff>
    </xdr:from>
    <xdr:to>
      <xdr:col>78</xdr:col>
      <xdr:colOff>120650</xdr:colOff>
      <xdr:row>36</xdr:row>
      <xdr:rowOff>154940</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165117</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25908</xdr:rowOff>
    </xdr:from>
    <xdr:to>
      <xdr:col>74</xdr:col>
      <xdr:colOff>31750</xdr:colOff>
      <xdr:row>36</xdr:row>
      <xdr:rowOff>127508</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137685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25908</xdr:rowOff>
    </xdr:from>
    <xdr:to>
      <xdr:col>69</xdr:col>
      <xdr:colOff>142875</xdr:colOff>
      <xdr:row>36</xdr:row>
      <xdr:rowOff>127508</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137685</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53340</xdr:rowOff>
    </xdr:from>
    <xdr:to>
      <xdr:col>65</xdr:col>
      <xdr:colOff>53975</xdr:colOff>
      <xdr:row>36</xdr:row>
      <xdr:rowOff>154940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165117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は減少を続けてきたが、近年実施した大型事業で借入れた案件について元利償還が始まったため、大きく増加した。また、公営企業、一部事務組合の公債費類似経費を合わせると、負担は重いものに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また、新庁舎建設事業等の大型事業の借入・償還も控えているため、更なる上昇が見込まれる。今後も財政状況を適切に見極めるとともに、新規地方債発行を抑制する。</a:t>
          </a: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80</xdr:row>
      <xdr:rowOff>161289</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513310"/>
          <a:ext cx="0" cy="1363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133366</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849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161289</xdr:rowOff>
    </xdr:from>
    <xdr:to>
      <xdr:col>24</xdr:col>
      <xdr:colOff>114300</xdr:colOff>
      <xdr:row>80</xdr:row>
      <xdr:rowOff>161289</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877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130811</xdr:rowOff>
    </xdr:from>
    <xdr:to>
      <xdr:col>24</xdr:col>
      <xdr:colOff>25400</xdr:colOff>
      <xdr:row>77</xdr:row>
      <xdr:rowOff>54611</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3987800" y="13161011"/>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127016</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2985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130811</xdr:rowOff>
    </xdr:from>
    <xdr:to>
      <xdr:col>19</xdr:col>
      <xdr:colOff>187325</xdr:colOff>
      <xdr:row>76</xdr:row>
      <xdr:rowOff>134620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098800" y="131610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114300</xdr:rowOff>
    </xdr:from>
    <xdr:to>
      <xdr:col>20</xdr:col>
      <xdr:colOff>38100</xdr:colOff>
      <xdr:row>77</xdr:row>
      <xdr:rowOff>44450</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29227</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323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134620</xdr:rowOff>
    </xdr:from>
    <xdr:to>
      <xdr:col>15</xdr:col>
      <xdr:colOff>98425</xdr:colOff>
      <xdr:row>76</xdr:row>
      <xdr:rowOff>157480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2209800" y="131648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106680</xdr:rowOff>
    </xdr:from>
    <xdr:to>
      <xdr:col>15</xdr:col>
      <xdr:colOff>149225</xdr:colOff>
      <xdr:row>77</xdr:row>
      <xdr:rowOff>36830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21607</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157480</xdr:rowOff>
    </xdr:from>
    <xdr:to>
      <xdr:col>11</xdr:col>
      <xdr:colOff>9525</xdr:colOff>
      <xdr:row>77</xdr:row>
      <xdr:rowOff>134620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1320800" y="13187680"/>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95250</xdr:rowOff>
    </xdr:from>
    <xdr:to>
      <xdr:col>11</xdr:col>
      <xdr:colOff>60325</xdr:colOff>
      <xdr:row>77</xdr:row>
      <xdr:rowOff>25400</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35577</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85107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3811</xdr:rowOff>
    </xdr:from>
    <xdr:to>
      <xdr:col>24</xdr:col>
      <xdr:colOff>76200</xdr:colOff>
      <xdr:row>77</xdr:row>
      <xdr:rowOff>105411</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147338</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317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80011</xdr:rowOff>
    </xdr:from>
    <xdr:to>
      <xdr:col>20</xdr:col>
      <xdr:colOff>38100</xdr:colOff>
      <xdr:row>77</xdr:row>
      <xdr:rowOff>10161</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311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20337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2879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83820</xdr:rowOff>
    </xdr:from>
    <xdr:to>
      <xdr:col>15</xdr:col>
      <xdr:colOff>149225</xdr:colOff>
      <xdr:row>77</xdr:row>
      <xdr:rowOff>13970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24147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106680</xdr:rowOff>
    </xdr:from>
    <xdr:to>
      <xdr:col>11</xdr:col>
      <xdr:colOff>60325</xdr:colOff>
      <xdr:row>77</xdr:row>
      <xdr:rowOff>36830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21607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83820</xdr:rowOff>
    </xdr:from>
    <xdr:to>
      <xdr:col>6</xdr:col>
      <xdr:colOff>171450</xdr:colOff>
      <xdr:row>78</xdr:row>
      <xdr:rowOff>13970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28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170197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371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上下水道公営企業会計に対する補助金や出資金、介護保険などの社会保障に係る繰出金が増加傾向にある。今後も普通会計の負担を減らしていくため、適正な料金体系、健康予防対策に努める。</a:t>
          </a: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65278</xdr:rowOff>
    </xdr:from>
    <xdr:to>
      <xdr:col>82</xdr:col>
      <xdr:colOff>107950</xdr:colOff>
      <xdr:row>80</xdr:row>
      <xdr:rowOff>120142</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flipV="1">
          <a:off x="16510000" y="12581128"/>
          <a:ext cx="0" cy="1255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92219</xdr:rowOff>
    </xdr:from>
    <xdr:ext cx="762000" cy="259045"/>
    <xdr:sp macro="" textlink="">
      <xdr:nvSpPr>
        <xdr:cNvPr id="413" name="公債費以外最小値テキスト">
          <a:extLst>
            <a:ext uri="{FF2B5EF4-FFF2-40B4-BE49-F238E27FC236}">
              <a16:creationId xmlns:a16="http://schemas.microsoft.com/office/drawing/2014/main" id="{00000000-0008-0000-0400-00009D010000}"/>
            </a:ext>
          </a:extLst>
        </xdr:cNvPr>
        <xdr:cNvSpPr txBox="1"/>
      </xdr:nvSpPr>
      <xdr:spPr>
        <a:xfrm>
          <a:off x="16598900" y="13808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120142</xdr:rowOff>
    </xdr:from>
    <xdr:to>
      <xdr:col>82</xdr:col>
      <xdr:colOff>196850</xdr:colOff>
      <xdr:row>80</xdr:row>
      <xdr:rowOff>120142</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6421100" y="13836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151655</xdr:rowOff>
    </xdr:from>
    <xdr:ext cx="762000" cy="259045"/>
    <xdr:sp macro="" textlink="">
      <xdr:nvSpPr>
        <xdr:cNvPr id="415" name="公債費以外最大値テキスト">
          <a:extLst>
            <a:ext uri="{FF2B5EF4-FFF2-40B4-BE49-F238E27FC236}">
              <a16:creationId xmlns:a16="http://schemas.microsoft.com/office/drawing/2014/main" id="{00000000-0008-0000-0400-00009F010000}"/>
            </a:ext>
          </a:extLst>
        </xdr:cNvPr>
        <xdr:cNvSpPr txBox="1"/>
      </xdr:nvSpPr>
      <xdr:spPr>
        <a:xfrm>
          <a:off x="16598900" y="1232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65278</xdr:rowOff>
    </xdr:from>
    <xdr:to>
      <xdr:col>82</xdr:col>
      <xdr:colOff>196850</xdr:colOff>
      <xdr:row>73</xdr:row>
      <xdr:rowOff>65278</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258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83565</xdr:rowOff>
    </xdr:from>
    <xdr:to>
      <xdr:col>82</xdr:col>
      <xdr:colOff>107950</xdr:colOff>
      <xdr:row>77</xdr:row>
      <xdr:rowOff>106426</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5671800" y="13285215"/>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138447</xdr:rowOff>
    </xdr:from>
    <xdr:ext cx="762000" cy="259045"/>
    <xdr:sp macro="" textlink="">
      <xdr:nvSpPr>
        <xdr:cNvPr id="418" name="公債費以外平均値テキスト">
          <a:extLst>
            <a:ext uri="{FF2B5EF4-FFF2-40B4-BE49-F238E27FC236}">
              <a16:creationId xmlns:a16="http://schemas.microsoft.com/office/drawing/2014/main" id="{00000000-0008-0000-0400-0000A2010000}"/>
            </a:ext>
          </a:extLst>
        </xdr:cNvPr>
        <xdr:cNvSpPr txBox="1"/>
      </xdr:nvSpPr>
      <xdr:spPr>
        <a:xfrm>
          <a:off x="16598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19" name="フローチャート: 判断 418">
          <a:extLst>
            <a:ext uri="{FF2B5EF4-FFF2-40B4-BE49-F238E27FC236}">
              <a16:creationId xmlns:a16="http://schemas.microsoft.com/office/drawing/2014/main" id="{00000000-0008-0000-0400-0000A3010000}"/>
            </a:ext>
          </a:extLst>
        </xdr:cNvPr>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37846</xdr:rowOff>
    </xdr:from>
    <xdr:to>
      <xdr:col>78</xdr:col>
      <xdr:colOff>69850</xdr:colOff>
      <xdr:row>77</xdr:row>
      <xdr:rowOff>106426</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4782800" y="1323949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83058</xdr:rowOff>
    </xdr:from>
    <xdr:to>
      <xdr:col>78</xdr:col>
      <xdr:colOff>120650</xdr:colOff>
      <xdr:row>77</xdr:row>
      <xdr:rowOff>13208</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5621000" y="1311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23385</xdr:rowOff>
    </xdr:from>
    <xdr:ext cx="7366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5290800" y="12882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101854</xdr:rowOff>
    </xdr:from>
    <xdr:to>
      <xdr:col>73</xdr:col>
      <xdr:colOff>180975</xdr:colOff>
      <xdr:row>77</xdr:row>
      <xdr:rowOff>37846</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3893800" y="13132054"/>
          <a:ext cx="889000" cy="107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39624</xdr:rowOff>
    </xdr:from>
    <xdr:to>
      <xdr:col>74</xdr:col>
      <xdr:colOff>31750</xdr:colOff>
      <xdr:row>76</xdr:row>
      <xdr:rowOff>141224</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4732000" y="1306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151401</xdr:rowOff>
    </xdr:from>
    <xdr:ext cx="762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4401800" y="128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101854</xdr:rowOff>
    </xdr:from>
    <xdr:to>
      <xdr:col>69</xdr:col>
      <xdr:colOff>92075</xdr:colOff>
      <xdr:row>76</xdr:row>
      <xdr:rowOff>149861</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3004800" y="13132054"/>
          <a:ext cx="8890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5335</xdr:rowOff>
    </xdr:from>
    <xdr:to>
      <xdr:col>69</xdr:col>
      <xdr:colOff>142875</xdr:colOff>
      <xdr:row>76</xdr:row>
      <xdr:rowOff>106935</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3843000" y="1303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117111</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3512800" y="12804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32765</xdr:rowOff>
    </xdr:from>
    <xdr:to>
      <xdr:col>65</xdr:col>
      <xdr:colOff>53975</xdr:colOff>
      <xdr:row>76</xdr:row>
      <xdr:rowOff>134365</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2954000" y="130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144543</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2623800" y="1283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32765</xdr:rowOff>
    </xdr:from>
    <xdr:to>
      <xdr:col>82</xdr:col>
      <xdr:colOff>158750</xdr:colOff>
      <xdr:row>77</xdr:row>
      <xdr:rowOff>134365</xdr:rowOff>
    </xdr:to>
    <xdr:sp macro="" textlink="">
      <xdr:nvSpPr>
        <xdr:cNvPr id="436" name="楕円 435">
          <a:extLst>
            <a:ext uri="{FF2B5EF4-FFF2-40B4-BE49-F238E27FC236}">
              <a16:creationId xmlns:a16="http://schemas.microsoft.com/office/drawing/2014/main" id="{00000000-0008-0000-0400-0000B4010000}"/>
            </a:ext>
          </a:extLst>
        </xdr:cNvPr>
        <xdr:cNvSpPr/>
      </xdr:nvSpPr>
      <xdr:spPr>
        <a:xfrm>
          <a:off x="164592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4842</xdr:rowOff>
    </xdr:from>
    <xdr:ext cx="762000" cy="259045"/>
    <xdr:sp macro="" textlink="">
      <xdr:nvSpPr>
        <xdr:cNvPr id="437" name="公債費以外該当値テキスト">
          <a:extLst>
            <a:ext uri="{FF2B5EF4-FFF2-40B4-BE49-F238E27FC236}">
              <a16:creationId xmlns:a16="http://schemas.microsoft.com/office/drawing/2014/main" id="{00000000-0008-0000-0400-0000B5010000}"/>
            </a:ext>
          </a:extLst>
        </xdr:cNvPr>
        <xdr:cNvSpPr txBox="1"/>
      </xdr:nvSpPr>
      <xdr:spPr>
        <a:xfrm>
          <a:off x="165989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55626</xdr:rowOff>
    </xdr:from>
    <xdr:to>
      <xdr:col>78</xdr:col>
      <xdr:colOff>120650</xdr:colOff>
      <xdr:row>77</xdr:row>
      <xdr:rowOff>157226</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5621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142003</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3343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158496</xdr:rowOff>
    </xdr:from>
    <xdr:to>
      <xdr:col>74</xdr:col>
      <xdr:colOff>31750</xdr:colOff>
      <xdr:row>77</xdr:row>
      <xdr:rowOff>88646</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4732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73423</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51054</xdr:rowOff>
    </xdr:from>
    <xdr:to>
      <xdr:col>69</xdr:col>
      <xdr:colOff>142875</xdr:colOff>
      <xdr:row>76</xdr:row>
      <xdr:rowOff>152654</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3843000" y="13081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137431</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3167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99061</xdr:rowOff>
    </xdr:from>
    <xdr:to>
      <xdr:col>65</xdr:col>
      <xdr:colOff>53975</xdr:colOff>
      <xdr:row>77</xdr:row>
      <xdr:rowOff>29211</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2954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13988</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鳥取県江府町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106645</xdr:rowOff>
    </xdr:from>
    <xdr:to>
      <xdr:col>29</xdr:col>
      <xdr:colOff>127000</xdr:colOff>
      <xdr:row>19</xdr:row>
      <xdr:rowOff>60948</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211670"/>
          <a:ext cx="0" cy="11544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33025</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38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60948</xdr:rowOff>
    </xdr:from>
    <xdr:to>
      <xdr:col>30</xdr:col>
      <xdr:colOff>25400</xdr:colOff>
      <xdr:row>19</xdr:row>
      <xdr:rowOff>60948</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661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21572</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95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106645</xdr:rowOff>
    </xdr:from>
    <xdr:to>
      <xdr:col>30</xdr:col>
      <xdr:colOff>25400</xdr:colOff>
      <xdr:row>12</xdr:row>
      <xdr:rowOff>106645</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2116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133481</xdr:rowOff>
    </xdr:from>
    <xdr:to>
      <xdr:col>29</xdr:col>
      <xdr:colOff>127000</xdr:colOff>
      <xdr:row>17</xdr:row>
      <xdr:rowOff>152325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3095756"/>
          <a:ext cx="647700" cy="188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96629</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887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80102</xdr:rowOff>
    </xdr:from>
    <xdr:to>
      <xdr:col>29</xdr:col>
      <xdr:colOff>177800</xdr:colOff>
      <xdr:row>18</xdr:row>
      <xdr:rowOff>10252</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152325</xdr:rowOff>
    </xdr:from>
    <xdr:to>
      <xdr:col>26</xdr:col>
      <xdr:colOff>50800</xdr:colOff>
      <xdr:row>18</xdr:row>
      <xdr:rowOff>9564</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3114600"/>
          <a:ext cx="698500" cy="286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84658</xdr:rowOff>
    </xdr:from>
    <xdr:to>
      <xdr:col>26</xdr:col>
      <xdr:colOff>101600</xdr:colOff>
      <xdr:row>18</xdr:row>
      <xdr:rowOff>14808</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24985</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2815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145151</xdr:rowOff>
    </xdr:from>
    <xdr:to>
      <xdr:col>22</xdr:col>
      <xdr:colOff>114300</xdr:colOff>
      <xdr:row>18</xdr:row>
      <xdr:rowOff>9564</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3606800" y="3107426"/>
          <a:ext cx="698500" cy="358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88819</xdr:rowOff>
    </xdr:from>
    <xdr:to>
      <xdr:col>22</xdr:col>
      <xdr:colOff>165100</xdr:colOff>
      <xdr:row>18</xdr:row>
      <xdr:rowOff>18969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29146</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281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145151</xdr:rowOff>
    </xdr:from>
    <xdr:to>
      <xdr:col>18</xdr:col>
      <xdr:colOff>177800</xdr:colOff>
      <xdr:row>17</xdr:row>
      <xdr:rowOff>171232</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107426"/>
          <a:ext cx="698500" cy="260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98997</xdr:rowOff>
    </xdr:from>
    <xdr:to>
      <xdr:col>19</xdr:col>
      <xdr:colOff>38100</xdr:colOff>
      <xdr:row>18</xdr:row>
      <xdr:rowOff>29147</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13924</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314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100976</xdr:rowOff>
    </xdr:from>
    <xdr:to>
      <xdr:col>15</xdr:col>
      <xdr:colOff>101600</xdr:colOff>
      <xdr:row>18</xdr:row>
      <xdr:rowOff>31126</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41303</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2832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82681</xdr:rowOff>
    </xdr:from>
    <xdr:to>
      <xdr:col>29</xdr:col>
      <xdr:colOff>177800</xdr:colOff>
      <xdr:row>18</xdr:row>
      <xdr:rowOff>12831</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30449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54758</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3017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101525</xdr:rowOff>
    </xdr:from>
    <xdr:to>
      <xdr:col>26</xdr:col>
      <xdr:colOff>101600</xdr:colOff>
      <xdr:row>18</xdr:row>
      <xdr:rowOff>31675</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0638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16452</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31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130214</xdr:rowOff>
    </xdr:from>
    <xdr:to>
      <xdr:col>22</xdr:col>
      <xdr:colOff>165100</xdr:colOff>
      <xdr:row>18</xdr:row>
      <xdr:rowOff>60364</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0924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45141</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3178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94351</xdr:rowOff>
    </xdr:from>
    <xdr:to>
      <xdr:col>19</xdr:col>
      <xdr:colOff>38100</xdr:colOff>
      <xdr:row>18</xdr:row>
      <xdr:rowOff>24501</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0566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34678</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2825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120432</xdr:rowOff>
    </xdr:from>
    <xdr:to>
      <xdr:col>15</xdr:col>
      <xdr:colOff>101600</xdr:colOff>
      <xdr:row>18</xdr:row>
      <xdr:rowOff>50582</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0827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35359</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3169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277976</xdr:rowOff>
    </xdr:from>
    <xdr:to>
      <xdr:col>29</xdr:col>
      <xdr:colOff>127000</xdr:colOff>
      <xdr:row>37</xdr:row>
      <xdr:rowOff>71738</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202526"/>
          <a:ext cx="0" cy="9939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43815</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16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71738</xdr:rowOff>
    </xdr:from>
    <xdr:to>
      <xdr:col>30</xdr:col>
      <xdr:colOff>25400</xdr:colOff>
      <xdr:row>37</xdr:row>
      <xdr:rowOff>71738</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1964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21453</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946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277976</xdr:rowOff>
    </xdr:from>
    <xdr:to>
      <xdr:col>30</xdr:col>
      <xdr:colOff>25400</xdr:colOff>
      <xdr:row>33</xdr:row>
      <xdr:rowOff>277976</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2025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44676</xdr:rowOff>
    </xdr:from>
    <xdr:to>
      <xdr:col>29</xdr:col>
      <xdr:colOff>127000</xdr:colOff>
      <xdr:row>35</xdr:row>
      <xdr:rowOff>105694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6655026"/>
          <a:ext cx="647700" cy="610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137838</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748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165761</xdr:rowOff>
    </xdr:from>
    <xdr:to>
      <xdr:col>29</xdr:col>
      <xdr:colOff>177800</xdr:colOff>
      <xdr:row>35</xdr:row>
      <xdr:rowOff>267361</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77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105694</xdr:rowOff>
    </xdr:from>
    <xdr:to>
      <xdr:col>26</xdr:col>
      <xdr:colOff>50800</xdr:colOff>
      <xdr:row>35</xdr:row>
      <xdr:rowOff>125989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6716044"/>
          <a:ext cx="698500" cy="202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163192</xdr:rowOff>
    </xdr:from>
    <xdr:to>
      <xdr:col>26</xdr:col>
      <xdr:colOff>101600</xdr:colOff>
      <xdr:row>35</xdr:row>
      <xdr:rowOff>264792</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249569</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859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125989</xdr:rowOff>
    </xdr:from>
    <xdr:to>
      <xdr:col>22</xdr:col>
      <xdr:colOff>114300</xdr:colOff>
      <xdr:row>35</xdr:row>
      <xdr:rowOff>200847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6736339"/>
          <a:ext cx="698500" cy="748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166612</xdr:rowOff>
    </xdr:from>
    <xdr:to>
      <xdr:col>22</xdr:col>
      <xdr:colOff>165100</xdr:colOff>
      <xdr:row>35</xdr:row>
      <xdr:rowOff>268212</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252989</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86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185782</xdr:rowOff>
    </xdr:from>
    <xdr:to>
      <xdr:col>18</xdr:col>
      <xdr:colOff>177800</xdr:colOff>
      <xdr:row>35</xdr:row>
      <xdr:rowOff>200847</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2908300" y="6796132"/>
          <a:ext cx="698500" cy="150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168376</xdr:rowOff>
    </xdr:from>
    <xdr:to>
      <xdr:col>19</xdr:col>
      <xdr:colOff>38100</xdr:colOff>
      <xdr:row>35</xdr:row>
      <xdr:rowOff>269976</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254753</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865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153819</xdr:rowOff>
    </xdr:from>
    <xdr:to>
      <xdr:col>15</xdr:col>
      <xdr:colOff>101600</xdr:colOff>
      <xdr:row>35</xdr:row>
      <xdr:rowOff>255419</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240196</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85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336776</xdr:rowOff>
    </xdr:from>
    <xdr:to>
      <xdr:col>29</xdr:col>
      <xdr:colOff>177800</xdr:colOff>
      <xdr:row>35</xdr:row>
      <xdr:rowOff>95476</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6042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181853</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449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54894</xdr:rowOff>
    </xdr:from>
    <xdr:to>
      <xdr:col>26</xdr:col>
      <xdr:colOff>101600</xdr:colOff>
      <xdr:row>35</xdr:row>
      <xdr:rowOff>156494</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6652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166671</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434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75189</xdr:rowOff>
    </xdr:from>
    <xdr:to>
      <xdr:col>22</xdr:col>
      <xdr:colOff>165100</xdr:colOff>
      <xdr:row>35</xdr:row>
      <xdr:rowOff>176789</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6855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186966</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45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150047</xdr:rowOff>
    </xdr:from>
    <xdr:to>
      <xdr:col>19</xdr:col>
      <xdr:colOff>38100</xdr:colOff>
      <xdr:row>35</xdr:row>
      <xdr:rowOff>251647</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7603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261824</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529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134982</xdr:rowOff>
    </xdr:from>
    <xdr:to>
      <xdr:col>15</xdr:col>
      <xdr:colOff>101600</xdr:colOff>
      <xdr:row>35</xdr:row>
      <xdr:rowOff>236582</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7453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246759</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514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鳥取県江府町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2,941
2,928
124.52
3,271,641
3,171,191
81,005
2,034,934
3,758,977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12.6
71.3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43505</xdr:rowOff>
    </xdr:from>
    <xdr:to>
      <xdr:col>24</xdr:col>
      <xdr:colOff>62865</xdr:colOff>
      <xdr:row>37</xdr:row>
      <xdr:rowOff>119268</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187005"/>
          <a:ext cx="1270" cy="1275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123095</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46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119268</xdr:rowOff>
    </xdr:from>
    <xdr:to>
      <xdr:col>24</xdr:col>
      <xdr:colOff>152400</xdr:colOff>
      <xdr:row>37</xdr:row>
      <xdr:rowOff>119268</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46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161632</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496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43505</xdr:rowOff>
    </xdr:from>
    <xdr:to>
      <xdr:col>24</xdr:col>
      <xdr:colOff>152400</xdr:colOff>
      <xdr:row>30</xdr:row>
      <xdr:rowOff>43505</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18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47908</xdr:rowOff>
    </xdr:from>
    <xdr:to>
      <xdr:col>24</xdr:col>
      <xdr:colOff>63500</xdr:colOff>
      <xdr:row>36</xdr:row>
      <xdr:rowOff>49924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797300" y="6220108"/>
          <a:ext cx="838200" cy="2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18735</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60194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167308</xdr:rowOff>
    </xdr:from>
    <xdr:to>
      <xdr:col>24</xdr:col>
      <xdr:colOff>114300</xdr:colOff>
      <xdr:row>36</xdr:row>
      <xdr:rowOff>97458</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6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49924</xdr:rowOff>
    </xdr:from>
    <xdr:to>
      <xdr:col>19</xdr:col>
      <xdr:colOff>177800</xdr:colOff>
      <xdr:row>36</xdr:row>
      <xdr:rowOff>71781</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2908300" y="6222124"/>
          <a:ext cx="889000" cy="21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169518</xdr:rowOff>
    </xdr:from>
    <xdr:to>
      <xdr:col>20</xdr:col>
      <xdr:colOff>38100</xdr:colOff>
      <xdr:row>36</xdr:row>
      <xdr:rowOff>99668</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116195</xdr:rowOff>
    </xdr:from>
    <xdr:ext cx="599010"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497795" y="5945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44127</xdr:rowOff>
    </xdr:from>
    <xdr:to>
      <xdr:col>15</xdr:col>
      <xdr:colOff>50800</xdr:colOff>
      <xdr:row>36</xdr:row>
      <xdr:rowOff>71781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019300" y="6216327"/>
          <a:ext cx="889000" cy="27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169605</xdr:rowOff>
    </xdr:from>
    <xdr:to>
      <xdr:col>15</xdr:col>
      <xdr:colOff>101600</xdr:colOff>
      <xdr:row>36</xdr:row>
      <xdr:rowOff>99755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116282</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08795" y="594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44127</xdr:rowOff>
    </xdr:from>
    <xdr:to>
      <xdr:col>10</xdr:col>
      <xdr:colOff>114300</xdr:colOff>
      <xdr:row>36</xdr:row>
      <xdr:rowOff>60060</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1130300" y="6216327"/>
          <a:ext cx="889000" cy="15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3964</xdr:rowOff>
    </xdr:from>
    <xdr:to>
      <xdr:col>10</xdr:col>
      <xdr:colOff>165100</xdr:colOff>
      <xdr:row>36</xdr:row>
      <xdr:rowOff>105564</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17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96691</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19795" y="626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170215</xdr:rowOff>
    </xdr:from>
    <xdr:to>
      <xdr:col>6</xdr:col>
      <xdr:colOff>38100</xdr:colOff>
      <xdr:row>36</xdr:row>
      <xdr:rowOff>100365</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17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116892</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30795" y="5946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168558</xdr:rowOff>
    </xdr:from>
    <xdr:to>
      <xdr:col>24</xdr:col>
      <xdr:colOff>114300</xdr:colOff>
      <xdr:row>36</xdr:row>
      <xdr:rowOff>98708</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6169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146985</xdr:rowOff>
    </xdr:from>
    <xdr:ext cx="599010"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6147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170574</xdr:rowOff>
    </xdr:from>
    <xdr:to>
      <xdr:col>20</xdr:col>
      <xdr:colOff>38100</xdr:colOff>
      <xdr:row>36</xdr:row>
      <xdr:rowOff>100724</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617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91851</xdr:rowOff>
    </xdr:from>
    <xdr:ext cx="59901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497795" y="6264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20981</xdr:rowOff>
    </xdr:from>
    <xdr:to>
      <xdr:col>15</xdr:col>
      <xdr:colOff>101600</xdr:colOff>
      <xdr:row>36</xdr:row>
      <xdr:rowOff>122581</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193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113708</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08795" y="6285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164777</xdr:rowOff>
    </xdr:from>
    <xdr:to>
      <xdr:col>10</xdr:col>
      <xdr:colOff>165100</xdr:colOff>
      <xdr:row>36</xdr:row>
      <xdr:rowOff>94927</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165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111454</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19795" y="5940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9260</xdr:rowOff>
    </xdr:from>
    <xdr:to>
      <xdr:col>6</xdr:col>
      <xdr:colOff>38100</xdr:colOff>
      <xdr:row>36</xdr:row>
      <xdr:rowOff>110860</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18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101987</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30795" y="6274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142394</xdr:rowOff>
    </xdr:from>
    <xdr:to>
      <xdr:col>24</xdr:col>
      <xdr:colOff>62865</xdr:colOff>
      <xdr:row>58</xdr:row>
      <xdr:rowOff>141924</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43444"/>
          <a:ext cx="1270" cy="154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145751</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089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141924</xdr:rowOff>
    </xdr:from>
    <xdr:to>
      <xdr:col>24</xdr:col>
      <xdr:colOff>152400</xdr:colOff>
      <xdr:row>58</xdr:row>
      <xdr:rowOff>141924</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086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89071</xdr:rowOff>
    </xdr:from>
    <xdr:ext cx="690189"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186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142394</xdr:rowOff>
    </xdr:from>
    <xdr:to>
      <xdr:col>24</xdr:col>
      <xdr:colOff>152400</xdr:colOff>
      <xdr:row>49</xdr:row>
      <xdr:rowOff>142394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4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111528</xdr:rowOff>
    </xdr:from>
    <xdr:to>
      <xdr:col>24</xdr:col>
      <xdr:colOff>63500</xdr:colOff>
      <xdr:row>57</xdr:row>
      <xdr:rowOff>120031</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884178"/>
          <a:ext cx="838200" cy="8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62842</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6640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39965</xdr:rowOff>
    </xdr:from>
    <xdr:to>
      <xdr:col>24</xdr:col>
      <xdr:colOff>114300</xdr:colOff>
      <xdr:row>57</xdr:row>
      <xdr:rowOff>141565</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87754</xdr:rowOff>
    </xdr:from>
    <xdr:to>
      <xdr:col>19</xdr:col>
      <xdr:colOff>177800</xdr:colOff>
      <xdr:row>57</xdr:row>
      <xdr:rowOff>120031</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2908300" y="9860404"/>
          <a:ext cx="889000" cy="32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51036</xdr:rowOff>
    </xdr:from>
    <xdr:to>
      <xdr:col>20</xdr:col>
      <xdr:colOff>38100</xdr:colOff>
      <xdr:row>57</xdr:row>
      <xdr:rowOff>152636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169163</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598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87754</xdr:rowOff>
    </xdr:from>
    <xdr:to>
      <xdr:col>15</xdr:col>
      <xdr:colOff>50800</xdr:colOff>
      <xdr:row>57</xdr:row>
      <xdr:rowOff>167284</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860404"/>
          <a:ext cx="889000" cy="7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52546</xdr:rowOff>
    </xdr:from>
    <xdr:to>
      <xdr:col>15</xdr:col>
      <xdr:colOff>101600</xdr:colOff>
      <xdr:row>57</xdr:row>
      <xdr:rowOff>154146</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145273</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917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167284</xdr:rowOff>
    </xdr:from>
    <xdr:to>
      <xdr:col>10</xdr:col>
      <xdr:colOff>114300</xdr:colOff>
      <xdr:row>58</xdr:row>
      <xdr:rowOff>28787</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939934"/>
          <a:ext cx="889000" cy="32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79697</xdr:rowOff>
    </xdr:from>
    <xdr:to>
      <xdr:col>10</xdr:col>
      <xdr:colOff>165100</xdr:colOff>
      <xdr:row>58</xdr:row>
      <xdr:rowOff>9847</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26374</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627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91039</xdr:rowOff>
    </xdr:from>
    <xdr:to>
      <xdr:col>6</xdr:col>
      <xdr:colOff>38100</xdr:colOff>
      <xdr:row>58</xdr:row>
      <xdr:rowOff>21189</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37716</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63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60728</xdr:rowOff>
    </xdr:from>
    <xdr:to>
      <xdr:col>24</xdr:col>
      <xdr:colOff>114300</xdr:colOff>
      <xdr:row>57</xdr:row>
      <xdr:rowOff>162328</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833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39155</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811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69231</xdr:rowOff>
    </xdr:from>
    <xdr:to>
      <xdr:col>20</xdr:col>
      <xdr:colOff>38100</xdr:colOff>
      <xdr:row>57</xdr:row>
      <xdr:rowOff>170831</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841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161958</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9934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36954</xdr:rowOff>
    </xdr:from>
    <xdr:to>
      <xdr:col>15</xdr:col>
      <xdr:colOff>101600</xdr:colOff>
      <xdr:row>57</xdr:row>
      <xdr:rowOff>138554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80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155081</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584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116484</xdr:rowOff>
    </xdr:from>
    <xdr:to>
      <xdr:col>10</xdr:col>
      <xdr:colOff>165100</xdr:colOff>
      <xdr:row>58</xdr:row>
      <xdr:rowOff>46634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889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37761</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9981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149437</xdr:rowOff>
    </xdr:from>
    <xdr:to>
      <xdr:col>6</xdr:col>
      <xdr:colOff>38100</xdr:colOff>
      <xdr:row>58</xdr:row>
      <xdr:rowOff>79587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922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70714</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10014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120223</xdr:rowOff>
    </xdr:from>
    <xdr:to>
      <xdr:col>24</xdr:col>
      <xdr:colOff>62865</xdr:colOff>
      <xdr:row>79</xdr:row>
      <xdr:rowOff>43407</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93173"/>
          <a:ext cx="1270" cy="1294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47234</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91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43407</xdr:rowOff>
    </xdr:from>
    <xdr:to>
      <xdr:col>24</xdr:col>
      <xdr:colOff>152400</xdr:colOff>
      <xdr:row>79</xdr:row>
      <xdr:rowOff>43407</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8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66900</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068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120223</xdr:rowOff>
    </xdr:from>
    <xdr:to>
      <xdr:col>24</xdr:col>
      <xdr:colOff>152400</xdr:colOff>
      <xdr:row>71</xdr:row>
      <xdr:rowOff>120223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9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77764</xdr:rowOff>
    </xdr:from>
    <xdr:to>
      <xdr:col>24</xdr:col>
      <xdr:colOff>63500</xdr:colOff>
      <xdr:row>76</xdr:row>
      <xdr:rowOff>161942</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107964"/>
          <a:ext cx="838200" cy="84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109055</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310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130628</xdr:rowOff>
    </xdr:from>
    <xdr:to>
      <xdr:col>24</xdr:col>
      <xdr:colOff>114300</xdr:colOff>
      <xdr:row>78</xdr:row>
      <xdr:rowOff>60778</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33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77764</xdr:rowOff>
    </xdr:from>
    <xdr:to>
      <xdr:col>19</xdr:col>
      <xdr:colOff>177800</xdr:colOff>
      <xdr:row>76</xdr:row>
      <xdr:rowOff>94848</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107964"/>
          <a:ext cx="889000" cy="17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114336</xdr:rowOff>
    </xdr:from>
    <xdr:to>
      <xdr:col>20</xdr:col>
      <xdr:colOff>38100</xdr:colOff>
      <xdr:row>78</xdr:row>
      <xdr:rowOff>44486</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3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35613</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40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94848</xdr:rowOff>
    </xdr:from>
    <xdr:to>
      <xdr:col>15</xdr:col>
      <xdr:colOff>50800</xdr:colOff>
      <xdr:row>77</xdr:row>
      <xdr:rowOff>19129</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125048"/>
          <a:ext cx="889000" cy="9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143101</xdr:rowOff>
    </xdr:from>
    <xdr:to>
      <xdr:col>15</xdr:col>
      <xdr:colOff>101600</xdr:colOff>
      <xdr:row>78</xdr:row>
      <xdr:rowOff>73251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344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64378</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437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170097</xdr:rowOff>
    </xdr:from>
    <xdr:to>
      <xdr:col>10</xdr:col>
      <xdr:colOff>114300</xdr:colOff>
      <xdr:row>77</xdr:row>
      <xdr:rowOff>19129</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200297"/>
          <a:ext cx="889000" cy="20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154226</xdr:rowOff>
    </xdr:from>
    <xdr:to>
      <xdr:col>10</xdr:col>
      <xdr:colOff>165100</xdr:colOff>
      <xdr:row>78</xdr:row>
      <xdr:rowOff>84376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5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75503</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44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156550</xdr:rowOff>
    </xdr:from>
    <xdr:to>
      <xdr:col>6</xdr:col>
      <xdr:colOff>38100</xdr:colOff>
      <xdr:row>78</xdr:row>
      <xdr:rowOff>86700</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5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77827</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450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111142</xdr:rowOff>
    </xdr:from>
    <xdr:to>
      <xdr:col>24</xdr:col>
      <xdr:colOff>114300</xdr:colOff>
      <xdr:row>77</xdr:row>
      <xdr:rowOff>41292</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14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134019</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2992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26964</xdr:rowOff>
    </xdr:from>
    <xdr:to>
      <xdr:col>20</xdr:col>
      <xdr:colOff>38100</xdr:colOff>
      <xdr:row>76</xdr:row>
      <xdr:rowOff>128564</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05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145092</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2832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44048</xdr:rowOff>
    </xdr:from>
    <xdr:to>
      <xdr:col>15</xdr:col>
      <xdr:colOff>101600</xdr:colOff>
      <xdr:row>76</xdr:row>
      <xdr:rowOff>145648</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07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162175</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2849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139779</xdr:rowOff>
    </xdr:from>
    <xdr:to>
      <xdr:col>10</xdr:col>
      <xdr:colOff>165100</xdr:colOff>
      <xdr:row>77</xdr:row>
      <xdr:rowOff>69929</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169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86456</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2945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119297</xdr:rowOff>
    </xdr:from>
    <xdr:to>
      <xdr:col>6</xdr:col>
      <xdr:colOff>38100</xdr:colOff>
      <xdr:row>77</xdr:row>
      <xdr:rowOff>49447</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149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65973</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63111" y="12924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76540</xdr:rowOff>
    </xdr:from>
    <xdr:to>
      <xdr:col>24</xdr:col>
      <xdr:colOff>62865</xdr:colOff>
      <xdr:row>98</xdr:row>
      <xdr:rowOff>112021</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507040"/>
          <a:ext cx="1270" cy="1407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115848</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91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112021</xdr:rowOff>
    </xdr:from>
    <xdr:to>
      <xdr:col>24</xdr:col>
      <xdr:colOff>152400</xdr:colOff>
      <xdr:row>98</xdr:row>
      <xdr:rowOff>112021</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914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23217</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28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76540</xdr:rowOff>
    </xdr:from>
    <xdr:to>
      <xdr:col>24</xdr:col>
      <xdr:colOff>152400</xdr:colOff>
      <xdr:row>90</xdr:row>
      <xdr:rowOff>76540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507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4235</xdr:rowOff>
    </xdr:from>
    <xdr:to>
      <xdr:col>24</xdr:col>
      <xdr:colOff>63500</xdr:colOff>
      <xdr:row>95</xdr:row>
      <xdr:rowOff>39936</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3797300" y="16291985"/>
          <a:ext cx="838200" cy="35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127630</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415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149203</xdr:rowOff>
    </xdr:from>
    <xdr:to>
      <xdr:col>24</xdr:col>
      <xdr:colOff>114300</xdr:colOff>
      <xdr:row>96</xdr:row>
      <xdr:rowOff>79353</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43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31314</xdr:rowOff>
    </xdr:from>
    <xdr:to>
      <xdr:col>19</xdr:col>
      <xdr:colOff>177800</xdr:colOff>
      <xdr:row>95</xdr:row>
      <xdr:rowOff>39936</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2908300" y="16319064"/>
          <a:ext cx="889000" cy="8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134410</xdr:rowOff>
    </xdr:from>
    <xdr:to>
      <xdr:col>20</xdr:col>
      <xdr:colOff>38100</xdr:colOff>
      <xdr:row>96</xdr:row>
      <xdr:rowOff>64560</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55687</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514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31314</xdr:rowOff>
    </xdr:from>
    <xdr:to>
      <xdr:col>15</xdr:col>
      <xdr:colOff>50800</xdr:colOff>
      <xdr:row>95</xdr:row>
      <xdr:rowOff>124013</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319064"/>
          <a:ext cx="889000" cy="92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125161</xdr:rowOff>
    </xdr:from>
    <xdr:to>
      <xdr:col>15</xdr:col>
      <xdr:colOff>101600</xdr:colOff>
      <xdr:row>96</xdr:row>
      <xdr:rowOff>55311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46438</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50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89684</xdr:rowOff>
    </xdr:from>
    <xdr:to>
      <xdr:col>10</xdr:col>
      <xdr:colOff>114300</xdr:colOff>
      <xdr:row>95</xdr:row>
      <xdr:rowOff>124013</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a:off x="1130300" y="16377434"/>
          <a:ext cx="889000" cy="34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4308</xdr:rowOff>
    </xdr:from>
    <xdr:to>
      <xdr:col>10</xdr:col>
      <xdr:colOff>165100</xdr:colOff>
      <xdr:row>96</xdr:row>
      <xdr:rowOff>105908</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46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97035</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55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14939</xdr:rowOff>
    </xdr:from>
    <xdr:to>
      <xdr:col>6</xdr:col>
      <xdr:colOff>38100</xdr:colOff>
      <xdr:row>96</xdr:row>
      <xdr:rowOff>116539</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47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107666</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566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124885</xdr:rowOff>
    </xdr:from>
    <xdr:to>
      <xdr:col>24</xdr:col>
      <xdr:colOff>114300</xdr:colOff>
      <xdr:row>95</xdr:row>
      <xdr:rowOff>55035</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24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147762</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092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160586</xdr:rowOff>
    </xdr:from>
    <xdr:to>
      <xdr:col>20</xdr:col>
      <xdr:colOff>38100</xdr:colOff>
      <xdr:row>95</xdr:row>
      <xdr:rowOff>90736</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27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107263</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052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151964</xdr:rowOff>
    </xdr:from>
    <xdr:to>
      <xdr:col>15</xdr:col>
      <xdr:colOff>101600</xdr:colOff>
      <xdr:row>95</xdr:row>
      <xdr:rowOff>82114</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26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98641</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043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73213</xdr:rowOff>
    </xdr:from>
    <xdr:to>
      <xdr:col>10</xdr:col>
      <xdr:colOff>165100</xdr:colOff>
      <xdr:row>96</xdr:row>
      <xdr:rowOff>3363</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36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19890</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136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38884</xdr:rowOff>
    </xdr:from>
    <xdr:to>
      <xdr:col>6</xdr:col>
      <xdr:colOff>38100</xdr:colOff>
      <xdr:row>95</xdr:row>
      <xdr:rowOff>140484</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326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157011</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10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98923</xdr:rowOff>
    </xdr:from>
    <xdr:to>
      <xdr:col>54</xdr:col>
      <xdr:colOff>189865</xdr:colOff>
      <xdr:row>38</xdr:row>
      <xdr:rowOff>137099</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413873"/>
          <a:ext cx="1270" cy="1238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140926</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65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137099</xdr:rowOff>
    </xdr:from>
    <xdr:to>
      <xdr:col>55</xdr:col>
      <xdr:colOff>88900</xdr:colOff>
      <xdr:row>38</xdr:row>
      <xdr:rowOff>137099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65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45600</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189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98923</xdr:rowOff>
    </xdr:from>
    <xdr:to>
      <xdr:col>55</xdr:col>
      <xdr:colOff>88900</xdr:colOff>
      <xdr:row>31</xdr:row>
      <xdr:rowOff>98923</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413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141300</xdr:rowOff>
    </xdr:from>
    <xdr:to>
      <xdr:col>55</xdr:col>
      <xdr:colOff>0</xdr:colOff>
      <xdr:row>37</xdr:row>
      <xdr:rowOff>26674</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9639300" y="6313500"/>
          <a:ext cx="838200" cy="56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126582</xdr:rowOff>
    </xdr:from>
    <xdr:ext cx="599010"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2987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148155</xdr:rowOff>
    </xdr:from>
    <xdr:to>
      <xdr:col>55</xdr:col>
      <xdr:colOff>50800</xdr:colOff>
      <xdr:row>37</xdr:row>
      <xdr:rowOff>78305</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98024</xdr:rowOff>
    </xdr:from>
    <xdr:to>
      <xdr:col>50</xdr:col>
      <xdr:colOff>114300</xdr:colOff>
      <xdr:row>37</xdr:row>
      <xdr:rowOff>26674</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8750300" y="6270224"/>
          <a:ext cx="889000" cy="100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134586</xdr:rowOff>
    </xdr:from>
    <xdr:to>
      <xdr:col>50</xdr:col>
      <xdr:colOff>165100</xdr:colOff>
      <xdr:row>37</xdr:row>
      <xdr:rowOff>64736</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81263</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39795" y="6082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98024</xdr:rowOff>
    </xdr:from>
    <xdr:to>
      <xdr:col>45</xdr:col>
      <xdr:colOff>177800</xdr:colOff>
      <xdr:row>37</xdr:row>
      <xdr:rowOff>39739</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6270224"/>
          <a:ext cx="889000" cy="113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162862</xdr:rowOff>
    </xdr:from>
    <xdr:to>
      <xdr:col>46</xdr:col>
      <xdr:colOff>38100</xdr:colOff>
      <xdr:row>37</xdr:row>
      <xdr:rowOff>93012</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6335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84139</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6427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39739</xdr:rowOff>
    </xdr:from>
    <xdr:to>
      <xdr:col>41</xdr:col>
      <xdr:colOff>50800</xdr:colOff>
      <xdr:row>37</xdr:row>
      <xdr:rowOff>56254</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6972300" y="6383389"/>
          <a:ext cx="889000" cy="1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2137</xdr:rowOff>
    </xdr:from>
    <xdr:to>
      <xdr:col>41</xdr:col>
      <xdr:colOff>101600</xdr:colOff>
      <xdr:row>37</xdr:row>
      <xdr:rowOff>103737</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3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94864</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61795" y="6438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13572</xdr:rowOff>
    </xdr:from>
    <xdr:to>
      <xdr:col>36</xdr:col>
      <xdr:colOff>165100</xdr:colOff>
      <xdr:row>37</xdr:row>
      <xdr:rowOff>115172</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3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106299</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672795" y="644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90500</xdr:rowOff>
    </xdr:from>
    <xdr:to>
      <xdr:col>55</xdr:col>
      <xdr:colOff>50800</xdr:colOff>
      <xdr:row>37</xdr:row>
      <xdr:rowOff>20650</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2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113377</xdr:rowOff>
    </xdr:from>
    <xdr:ext cx="599010"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114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147324</xdr:rowOff>
    </xdr:from>
    <xdr:to>
      <xdr:col>50</xdr:col>
      <xdr:colOff>165100</xdr:colOff>
      <xdr:row>37</xdr:row>
      <xdr:rowOff>77474</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6319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68601</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39795" y="6412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47224</xdr:rowOff>
    </xdr:from>
    <xdr:to>
      <xdr:col>46</xdr:col>
      <xdr:colOff>38100</xdr:colOff>
      <xdr:row>36</xdr:row>
      <xdr:rowOff>148824</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6219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165351</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50795" y="5994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160389</xdr:rowOff>
    </xdr:from>
    <xdr:to>
      <xdr:col>41</xdr:col>
      <xdr:colOff>101600</xdr:colOff>
      <xdr:row>37</xdr:row>
      <xdr:rowOff>90539</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33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107066</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61795" y="6107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5454</xdr:rowOff>
    </xdr:from>
    <xdr:to>
      <xdr:col>36</xdr:col>
      <xdr:colOff>165100</xdr:colOff>
      <xdr:row>37</xdr:row>
      <xdr:rowOff>107054</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349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123581</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672795" y="6124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74945</xdr:rowOff>
    </xdr:from>
    <xdr:to>
      <xdr:col>54</xdr:col>
      <xdr:colOff>189865</xdr:colOff>
      <xdr:row>58</xdr:row>
      <xdr:rowOff>123073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818895"/>
          <a:ext cx="1270" cy="1248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126900</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07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123073</xdr:rowOff>
    </xdr:from>
    <xdr:to>
      <xdr:col>55</xdr:col>
      <xdr:colOff>88900</xdr:colOff>
      <xdr:row>58</xdr:row>
      <xdr:rowOff>123073</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067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21622</xdr:rowOff>
    </xdr:from>
    <xdr:ext cx="690189"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5941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2,766,633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74945</xdr:rowOff>
    </xdr:from>
    <xdr:to>
      <xdr:col>55</xdr:col>
      <xdr:colOff>88900</xdr:colOff>
      <xdr:row>51</xdr:row>
      <xdr:rowOff>74945</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818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117369</xdr:rowOff>
    </xdr:from>
    <xdr:to>
      <xdr:col>55</xdr:col>
      <xdr:colOff>0</xdr:colOff>
      <xdr:row>58</xdr:row>
      <xdr:rowOff>118928</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9639300" y="10061469"/>
          <a:ext cx="838200" cy="1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159060</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7602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136183</xdr:rowOff>
    </xdr:from>
    <xdr:to>
      <xdr:col>55</xdr:col>
      <xdr:colOff>50800</xdr:colOff>
      <xdr:row>58</xdr:row>
      <xdr:rowOff>66333</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908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116398</xdr:rowOff>
    </xdr:from>
    <xdr:to>
      <xdr:col>50</xdr:col>
      <xdr:colOff>114300</xdr:colOff>
      <xdr:row>58</xdr:row>
      <xdr:rowOff>118928</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8750300" y="10060498"/>
          <a:ext cx="889000" cy="2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127226</xdr:rowOff>
    </xdr:from>
    <xdr:to>
      <xdr:col>50</xdr:col>
      <xdr:colOff>165100</xdr:colOff>
      <xdr:row>58</xdr:row>
      <xdr:rowOff>57376</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989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73903</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9675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95589</xdr:rowOff>
    </xdr:from>
    <xdr:to>
      <xdr:col>45</xdr:col>
      <xdr:colOff>177800</xdr:colOff>
      <xdr:row>58</xdr:row>
      <xdr:rowOff>116398</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7861300" y="10039689"/>
          <a:ext cx="889000" cy="20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126873</xdr:rowOff>
    </xdr:from>
    <xdr:to>
      <xdr:col>46</xdr:col>
      <xdr:colOff>38100</xdr:colOff>
      <xdr:row>58</xdr:row>
      <xdr:rowOff>57023</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8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73550</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967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20446</xdr:rowOff>
    </xdr:from>
    <xdr:to>
      <xdr:col>41</xdr:col>
      <xdr:colOff>50800</xdr:colOff>
      <xdr:row>58</xdr:row>
      <xdr:rowOff>95589</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6972300" y="9964546"/>
          <a:ext cx="889000" cy="75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132124</xdr:rowOff>
    </xdr:from>
    <xdr:to>
      <xdr:col>41</xdr:col>
      <xdr:colOff>101600</xdr:colOff>
      <xdr:row>58</xdr:row>
      <xdr:rowOff>62274</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90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78801</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9680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108097</xdr:rowOff>
    </xdr:from>
    <xdr:to>
      <xdr:col>36</xdr:col>
      <xdr:colOff>165100</xdr:colOff>
      <xdr:row>58</xdr:row>
      <xdr:rowOff>38247</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88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54774</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9655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66569</xdr:rowOff>
    </xdr:from>
    <xdr:to>
      <xdr:col>55</xdr:col>
      <xdr:colOff>50800</xdr:colOff>
      <xdr:row>58</xdr:row>
      <xdr:rowOff>168169</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10010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152946</xdr:rowOff>
    </xdr:from>
    <xdr:ext cx="534377"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92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68128</xdr:rowOff>
    </xdr:from>
    <xdr:to>
      <xdr:col>50</xdr:col>
      <xdr:colOff>165100</xdr:colOff>
      <xdr:row>58</xdr:row>
      <xdr:rowOff>169728</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1001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160855</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72111" y="1010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65598</xdr:rowOff>
    </xdr:from>
    <xdr:to>
      <xdr:col>46</xdr:col>
      <xdr:colOff>38100</xdr:colOff>
      <xdr:row>58</xdr:row>
      <xdr:rowOff>167198</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10009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158325</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83111" y="10102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44789</xdr:rowOff>
    </xdr:from>
    <xdr:to>
      <xdr:col>41</xdr:col>
      <xdr:colOff>101600</xdr:colOff>
      <xdr:row>58</xdr:row>
      <xdr:rowOff>146389</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9988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137516</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94111" y="1008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141096</xdr:rowOff>
    </xdr:from>
    <xdr:to>
      <xdr:col>36</xdr:col>
      <xdr:colOff>165100</xdr:colOff>
      <xdr:row>58</xdr:row>
      <xdr:rowOff>71246</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991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62373</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72795" y="10006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56104</xdr:rowOff>
    </xdr:from>
    <xdr:to>
      <xdr:col>54</xdr:col>
      <xdr:colOff>189865</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229054"/>
          <a:ext cx="1270" cy="1359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2781</xdr:rowOff>
    </xdr:from>
    <xdr:ext cx="690189"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20042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56104</xdr:rowOff>
    </xdr:from>
    <xdr:to>
      <xdr:col>55</xdr:col>
      <xdr:colOff>88900</xdr:colOff>
      <xdr:row>71</xdr:row>
      <xdr:rowOff>56104</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229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23692</xdr:rowOff>
    </xdr:from>
    <xdr:to>
      <xdr:col>55</xdr:col>
      <xdr:colOff>0</xdr:colOff>
      <xdr:row>79</xdr:row>
      <xdr:rowOff>41411</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9639300" y="13568242"/>
          <a:ext cx="838200" cy="1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99516</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301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76639</xdr:rowOff>
    </xdr:from>
    <xdr:to>
      <xdr:col>55</xdr:col>
      <xdr:colOff>50800</xdr:colOff>
      <xdr:row>79</xdr:row>
      <xdr:rowOff>6789</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44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23692</xdr:rowOff>
    </xdr:from>
    <xdr:to>
      <xdr:col>50</xdr:col>
      <xdr:colOff>114300</xdr:colOff>
      <xdr:row>79</xdr:row>
      <xdr:rowOff>31043</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8750300" y="13568242"/>
          <a:ext cx="889000" cy="7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65376</xdr:rowOff>
    </xdr:from>
    <xdr:to>
      <xdr:col>50</xdr:col>
      <xdr:colOff>165100</xdr:colOff>
      <xdr:row>78</xdr:row>
      <xdr:rowOff>166976</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43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12053</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213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17763</xdr:rowOff>
    </xdr:from>
    <xdr:to>
      <xdr:col>45</xdr:col>
      <xdr:colOff>177800</xdr:colOff>
      <xdr:row>79</xdr:row>
      <xdr:rowOff>31043</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7861300" y="13562313"/>
          <a:ext cx="889000" cy="13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44543</xdr:rowOff>
    </xdr:from>
    <xdr:to>
      <xdr:col>46</xdr:col>
      <xdr:colOff>38100</xdr:colOff>
      <xdr:row>78</xdr:row>
      <xdr:rowOff>146143</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41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162670</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19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78753</xdr:rowOff>
    </xdr:from>
    <xdr:to>
      <xdr:col>41</xdr:col>
      <xdr:colOff>50800</xdr:colOff>
      <xdr:row>79</xdr:row>
      <xdr:rowOff>17763</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6972300" y="13451853"/>
          <a:ext cx="889000" cy="110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17207</xdr:rowOff>
    </xdr:from>
    <xdr:to>
      <xdr:col>41</xdr:col>
      <xdr:colOff>101600</xdr:colOff>
      <xdr:row>78</xdr:row>
      <xdr:rowOff>118807</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135334</xdr:rowOff>
    </xdr:from>
    <xdr:ext cx="59901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61795" y="13165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135992</xdr:rowOff>
    </xdr:from>
    <xdr:to>
      <xdr:col>36</xdr:col>
      <xdr:colOff>165100</xdr:colOff>
      <xdr:row>78</xdr:row>
      <xdr:rowOff>66142</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82669</xdr:rowOff>
    </xdr:from>
    <xdr:ext cx="59901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672795" y="13112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162061</xdr:rowOff>
    </xdr:from>
    <xdr:to>
      <xdr:col>55</xdr:col>
      <xdr:colOff>50800</xdr:colOff>
      <xdr:row>79</xdr:row>
      <xdr:rowOff>92211</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53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76988</xdr:rowOff>
    </xdr:from>
    <xdr:ext cx="469744"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450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144342</xdr:rowOff>
    </xdr:from>
    <xdr:to>
      <xdr:col>50</xdr:col>
      <xdr:colOff>165100</xdr:colOff>
      <xdr:row>79</xdr:row>
      <xdr:rowOff>74492</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517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65619</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372111" y="1361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151693</xdr:rowOff>
    </xdr:from>
    <xdr:to>
      <xdr:col>46</xdr:col>
      <xdr:colOff>38100</xdr:colOff>
      <xdr:row>79</xdr:row>
      <xdr:rowOff>81843</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524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72970</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483111" y="13617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138413</xdr:rowOff>
    </xdr:from>
    <xdr:to>
      <xdr:col>41</xdr:col>
      <xdr:colOff>101600</xdr:colOff>
      <xdr:row>79</xdr:row>
      <xdr:rowOff>68563</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511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59690</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94111" y="13604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27953</xdr:rowOff>
    </xdr:from>
    <xdr:to>
      <xdr:col>36</xdr:col>
      <xdr:colOff>165100</xdr:colOff>
      <xdr:row>78</xdr:row>
      <xdr:rowOff>129553</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401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120680</xdr:rowOff>
    </xdr:from>
    <xdr:ext cx="599010"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672795" y="13493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100878</xdr:rowOff>
    </xdr:from>
    <xdr:to>
      <xdr:col>54</xdr:col>
      <xdr:colOff>189865</xdr:colOff>
      <xdr:row>98</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874278"/>
          <a:ext cx="1270" cy="106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47555</xdr:rowOff>
    </xdr:from>
    <xdr:ext cx="690189"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6495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2,334,913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100878</xdr:rowOff>
    </xdr:from>
    <xdr:to>
      <xdr:col>55</xdr:col>
      <xdr:colOff>88900</xdr:colOff>
      <xdr:row>92</xdr:row>
      <xdr:rowOff>100878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874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120574</xdr:rowOff>
    </xdr:from>
    <xdr:to>
      <xdr:col>55</xdr:col>
      <xdr:colOff>0</xdr:colOff>
      <xdr:row>98</xdr:row>
      <xdr:rowOff>132011</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9639300" y="16922674"/>
          <a:ext cx="838200" cy="1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48130</xdr:rowOff>
    </xdr:from>
    <xdr:ext cx="599010"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6787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25253</xdr:rowOff>
    </xdr:from>
    <xdr:to>
      <xdr:col>55</xdr:col>
      <xdr:colOff>50800</xdr:colOff>
      <xdr:row>98</xdr:row>
      <xdr:rowOff>126853</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126724</xdr:rowOff>
    </xdr:from>
    <xdr:to>
      <xdr:col>50</xdr:col>
      <xdr:colOff>114300</xdr:colOff>
      <xdr:row>98</xdr:row>
      <xdr:rowOff>132011</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8750300" y="16928824"/>
          <a:ext cx="889000" cy="5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17259</xdr:rowOff>
    </xdr:from>
    <xdr:to>
      <xdr:col>50</xdr:col>
      <xdr:colOff>165100</xdr:colOff>
      <xdr:row>98</xdr:row>
      <xdr:rowOff>118859</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135386</xdr:rowOff>
    </xdr:from>
    <xdr:ext cx="59901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39795" y="1659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108072</xdr:rowOff>
    </xdr:from>
    <xdr:to>
      <xdr:col>45</xdr:col>
      <xdr:colOff>177800</xdr:colOff>
      <xdr:row>98</xdr:row>
      <xdr:rowOff>126724</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7861300" y="16910172"/>
          <a:ext cx="889000" cy="18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21895</xdr:rowOff>
    </xdr:from>
    <xdr:to>
      <xdr:col>46</xdr:col>
      <xdr:colOff>38100</xdr:colOff>
      <xdr:row>98</xdr:row>
      <xdr:rowOff>123495</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8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140022</xdr:rowOff>
    </xdr:from>
    <xdr:ext cx="59901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50795" y="16599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75431</xdr:rowOff>
    </xdr:from>
    <xdr:to>
      <xdr:col>41</xdr:col>
      <xdr:colOff>50800</xdr:colOff>
      <xdr:row>98</xdr:row>
      <xdr:rowOff>108072</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6972300" y="16877531"/>
          <a:ext cx="889000" cy="32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30533</xdr:rowOff>
    </xdr:from>
    <xdr:to>
      <xdr:col>41</xdr:col>
      <xdr:colOff>101600</xdr:colOff>
      <xdr:row>98</xdr:row>
      <xdr:rowOff>132133</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83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148660</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61795" y="16607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28342</xdr:rowOff>
    </xdr:from>
    <xdr:to>
      <xdr:col>36</xdr:col>
      <xdr:colOff>165100</xdr:colOff>
      <xdr:row>98</xdr:row>
      <xdr:rowOff>129942</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83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121069</xdr:rowOff>
    </xdr:from>
    <xdr:ext cx="59901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672795" y="16923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69774</xdr:rowOff>
    </xdr:from>
    <xdr:to>
      <xdr:col>55</xdr:col>
      <xdr:colOff>50800</xdr:colOff>
      <xdr:row>98</xdr:row>
      <xdr:rowOff>171374</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871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3681</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80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81211</xdr:rowOff>
    </xdr:from>
    <xdr:to>
      <xdr:col>50</xdr:col>
      <xdr:colOff>165100</xdr:colOff>
      <xdr:row>99</xdr:row>
      <xdr:rowOff>11361</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88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2488</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6976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75924</xdr:rowOff>
    </xdr:from>
    <xdr:to>
      <xdr:col>46</xdr:col>
      <xdr:colOff>38100</xdr:colOff>
      <xdr:row>99</xdr:row>
      <xdr:rowOff>6074</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878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168651</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970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57272</xdr:rowOff>
    </xdr:from>
    <xdr:to>
      <xdr:col>41</xdr:col>
      <xdr:colOff>101600</xdr:colOff>
      <xdr:row>98</xdr:row>
      <xdr:rowOff>158872</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85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149999</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95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24631</xdr:rowOff>
    </xdr:from>
    <xdr:to>
      <xdr:col>36</xdr:col>
      <xdr:colOff>165100</xdr:colOff>
      <xdr:row>98</xdr:row>
      <xdr:rowOff>126231</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826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142758</xdr:rowOff>
    </xdr:from>
    <xdr:ext cx="59901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672795" y="16601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98434</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413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45111</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188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98434</xdr:rowOff>
    </xdr:from>
    <xdr:to>
      <xdr:col>86</xdr:col>
      <xdr:colOff>25400</xdr:colOff>
      <xdr:row>31</xdr:row>
      <xdr:rowOff>98434</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413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119237</xdr:rowOff>
    </xdr:from>
    <xdr:to>
      <xdr:col>85</xdr:col>
      <xdr:colOff>127000</xdr:colOff>
      <xdr:row>38</xdr:row>
      <xdr:rowOff>96183</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462887"/>
          <a:ext cx="838200" cy="148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70432</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585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92005</xdr:rowOff>
    </xdr:from>
    <xdr:to>
      <xdr:col>85</xdr:col>
      <xdr:colOff>177800</xdr:colOff>
      <xdr:row>39</xdr:row>
      <xdr:rowOff>22155</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60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119237</xdr:rowOff>
    </xdr:from>
    <xdr:to>
      <xdr:col>81</xdr:col>
      <xdr:colOff>50800</xdr:colOff>
      <xdr:row>39</xdr:row>
      <xdr:rowOff>42892</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4592300" y="6462887"/>
          <a:ext cx="889000" cy="266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100532</xdr:rowOff>
    </xdr:from>
    <xdr:to>
      <xdr:col>81</xdr:col>
      <xdr:colOff>101600</xdr:colOff>
      <xdr:row>39</xdr:row>
      <xdr:rowOff>30682</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21809</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70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15258</xdr:rowOff>
    </xdr:from>
    <xdr:to>
      <xdr:col>76</xdr:col>
      <xdr:colOff>114300</xdr:colOff>
      <xdr:row>39</xdr:row>
      <xdr:rowOff>42892</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3703300" y="6701808"/>
          <a:ext cx="889000" cy="27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94204</xdr:rowOff>
    </xdr:from>
    <xdr:to>
      <xdr:col>76</xdr:col>
      <xdr:colOff>165100</xdr:colOff>
      <xdr:row>39</xdr:row>
      <xdr:rowOff>24354</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40881</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3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92361</xdr:rowOff>
    </xdr:from>
    <xdr:to>
      <xdr:col>71</xdr:col>
      <xdr:colOff>177800</xdr:colOff>
      <xdr:row>39</xdr:row>
      <xdr:rowOff>15258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436011"/>
          <a:ext cx="889000" cy="265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109722</xdr:rowOff>
    </xdr:from>
    <xdr:to>
      <xdr:col>72</xdr:col>
      <xdr:colOff>38100</xdr:colOff>
      <xdr:row>39</xdr:row>
      <xdr:rowOff>39872</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56399</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36111" y="640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96024</xdr:rowOff>
    </xdr:from>
    <xdr:to>
      <xdr:col>67</xdr:col>
      <xdr:colOff>101600</xdr:colOff>
      <xdr:row>39</xdr:row>
      <xdr:rowOff>26174</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17301</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47111" y="670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45383</xdr:rowOff>
    </xdr:from>
    <xdr:to>
      <xdr:col>85</xdr:col>
      <xdr:colOff>177800</xdr:colOff>
      <xdr:row>38</xdr:row>
      <xdr:rowOff>146983</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560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4759</xdr:rowOff>
    </xdr:from>
    <xdr:ext cx="534377"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348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68437</xdr:rowOff>
    </xdr:from>
    <xdr:to>
      <xdr:col>81</xdr:col>
      <xdr:colOff>101600</xdr:colOff>
      <xdr:row>37</xdr:row>
      <xdr:rowOff>170036</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41208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15114</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14111" y="6187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163542</xdr:rowOff>
    </xdr:from>
    <xdr:to>
      <xdr:col>76</xdr:col>
      <xdr:colOff>165100</xdr:colOff>
      <xdr:row>39</xdr:row>
      <xdr:rowOff>93692</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67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84819</xdr:rowOff>
    </xdr:from>
    <xdr:ext cx="378565"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03017" y="67713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135908</xdr:rowOff>
    </xdr:from>
    <xdr:to>
      <xdr:col>72</xdr:col>
      <xdr:colOff>38100</xdr:colOff>
      <xdr:row>39</xdr:row>
      <xdr:rowOff>66058</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65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57185</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468428" y="6743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41561</xdr:rowOff>
    </xdr:from>
    <xdr:to>
      <xdr:col>67</xdr:col>
      <xdr:colOff>101600</xdr:colOff>
      <xdr:row>37</xdr:row>
      <xdr:rowOff>143161</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38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159688</xdr:rowOff>
    </xdr:from>
    <xdr:ext cx="534377"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547111" y="6160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27686</xdr:rowOff>
    </xdr:from>
    <xdr:to>
      <xdr:col>85</xdr:col>
      <xdr:colOff>126364</xdr:colOff>
      <xdr:row>58</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flipV="1">
          <a:off x="16317595" y="8771636"/>
          <a:ext cx="1269"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1013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145813</xdr:rowOff>
    </xdr:from>
    <xdr:ext cx="469744"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8546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27686</xdr:rowOff>
    </xdr:from>
    <xdr:to>
      <xdr:col>86</xdr:col>
      <xdr:colOff>25400</xdr:colOff>
      <xdr:row>51</xdr:row>
      <xdr:rowOff>27686</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8771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111777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9884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84100</xdr:rowOff>
    </xdr:from>
    <xdr:to>
      <xdr:col>81</xdr:col>
      <xdr:colOff>101600</xdr:colOff>
      <xdr:row>59</xdr:row>
      <xdr:rowOff>14250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57</xdr:row>
      <xdr:rowOff>30777</xdr:rowOff>
    </xdr:from>
    <xdr:ext cx="313932"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24333" y="98034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67183</xdr:rowOff>
    </xdr:from>
    <xdr:to>
      <xdr:col>76</xdr:col>
      <xdr:colOff>165100</xdr:colOff>
      <xdr:row>58</xdr:row>
      <xdr:rowOff>168783</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13860</xdr:rowOff>
    </xdr:from>
    <xdr:ext cx="313932"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35333" y="9786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67411</xdr:rowOff>
    </xdr:from>
    <xdr:to>
      <xdr:col>72</xdr:col>
      <xdr:colOff>38100</xdr:colOff>
      <xdr:row>58</xdr:row>
      <xdr:rowOff>169011</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57</xdr:row>
      <xdr:rowOff>14088</xdr:rowOff>
    </xdr:from>
    <xdr:ext cx="313932"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46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52095</xdr:rowOff>
    </xdr:from>
    <xdr:to>
      <xdr:col>67</xdr:col>
      <xdr:colOff>101600</xdr:colOff>
      <xdr:row>58</xdr:row>
      <xdr:rowOff>153695</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56</xdr:row>
      <xdr:rowOff>170222</xdr:rowOff>
    </xdr:from>
    <xdr:ext cx="378565"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25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67327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13402</xdr:rowOff>
    </xdr:from>
    <xdr:to>
      <xdr:col>85</xdr:col>
      <xdr:colOff>126364</xdr:colOff>
      <xdr:row>79</xdr:row>
      <xdr:rowOff>43918</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186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47745</xdr:rowOff>
    </xdr:from>
    <xdr:ext cx="378565"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592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43918</xdr:rowOff>
    </xdr:from>
    <xdr:to>
      <xdr:col>86</xdr:col>
      <xdr:colOff>25400</xdr:colOff>
      <xdr:row>79</xdr:row>
      <xdr:rowOff>43918</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588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131529</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961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13402</xdr:rowOff>
    </xdr:from>
    <xdr:to>
      <xdr:col>86</xdr:col>
      <xdr:colOff>25400</xdr:colOff>
      <xdr:row>71</xdr:row>
      <xdr:rowOff>13402</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18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124848</xdr:rowOff>
    </xdr:from>
    <xdr:to>
      <xdr:col>85</xdr:col>
      <xdr:colOff>127000</xdr:colOff>
      <xdr:row>77</xdr:row>
      <xdr:rowOff>154180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3326498"/>
          <a:ext cx="838200" cy="29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85727</xdr:rowOff>
    </xdr:from>
    <xdr:ext cx="599010"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31159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62850</xdr:rowOff>
    </xdr:from>
    <xdr:to>
      <xdr:col>85</xdr:col>
      <xdr:colOff>177800</xdr:colOff>
      <xdr:row>77</xdr:row>
      <xdr:rowOff>164450</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154180</xdr:rowOff>
    </xdr:from>
    <xdr:to>
      <xdr:col>81</xdr:col>
      <xdr:colOff>50800</xdr:colOff>
      <xdr:row>77</xdr:row>
      <xdr:rowOff>155352</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3355830"/>
          <a:ext cx="889000" cy="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53739</xdr:rowOff>
    </xdr:from>
    <xdr:to>
      <xdr:col>81</xdr:col>
      <xdr:colOff>101600</xdr:colOff>
      <xdr:row>77</xdr:row>
      <xdr:rowOff>155339</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416</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181795" y="13030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146376</xdr:rowOff>
    </xdr:from>
    <xdr:to>
      <xdr:col>76</xdr:col>
      <xdr:colOff>114300</xdr:colOff>
      <xdr:row>77</xdr:row>
      <xdr:rowOff>155352</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3703300" y="13348026"/>
          <a:ext cx="889000" cy="8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58052</xdr:rowOff>
    </xdr:from>
    <xdr:to>
      <xdr:col>76</xdr:col>
      <xdr:colOff>165100</xdr:colOff>
      <xdr:row>77</xdr:row>
      <xdr:rowOff>159652</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4729</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292795" y="1303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108809</xdr:rowOff>
    </xdr:from>
    <xdr:to>
      <xdr:col>71</xdr:col>
      <xdr:colOff>177800</xdr:colOff>
      <xdr:row>77</xdr:row>
      <xdr:rowOff>146376</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2814300" y="13310459"/>
          <a:ext cx="889000" cy="37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57947</xdr:rowOff>
    </xdr:from>
    <xdr:to>
      <xdr:col>72</xdr:col>
      <xdr:colOff>38100</xdr:colOff>
      <xdr:row>77</xdr:row>
      <xdr:rowOff>159547</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4624</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03795" y="13034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52620</xdr:rowOff>
    </xdr:from>
    <xdr:to>
      <xdr:col>67</xdr:col>
      <xdr:colOff>101600</xdr:colOff>
      <xdr:row>77</xdr:row>
      <xdr:rowOff>154220</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170747</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14795" y="1302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74048</xdr:rowOff>
    </xdr:from>
    <xdr:to>
      <xdr:col>85</xdr:col>
      <xdr:colOff>177800</xdr:colOff>
      <xdr:row>78</xdr:row>
      <xdr:rowOff>4198</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275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52475</xdr:rowOff>
    </xdr:from>
    <xdr:ext cx="599010"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3254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103380</xdr:rowOff>
    </xdr:from>
    <xdr:to>
      <xdr:col>81</xdr:col>
      <xdr:colOff>101600</xdr:colOff>
      <xdr:row>78</xdr:row>
      <xdr:rowOff>33530</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30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24657</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181795" y="13397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104552</xdr:rowOff>
    </xdr:from>
    <xdr:to>
      <xdr:col>76</xdr:col>
      <xdr:colOff>165100</xdr:colOff>
      <xdr:row>78</xdr:row>
      <xdr:rowOff>34702</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306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25829</xdr:rowOff>
    </xdr:from>
    <xdr:ext cx="59901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292795" y="13398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95576</xdr:rowOff>
    </xdr:from>
    <xdr:to>
      <xdr:col>72</xdr:col>
      <xdr:colOff>38100</xdr:colOff>
      <xdr:row>78</xdr:row>
      <xdr:rowOff>25726</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297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16853</xdr:rowOff>
    </xdr:from>
    <xdr:ext cx="59901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03795" y="13389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58009</xdr:rowOff>
    </xdr:from>
    <xdr:to>
      <xdr:col>67</xdr:col>
      <xdr:colOff>101600</xdr:colOff>
      <xdr:row>77</xdr:row>
      <xdr:rowOff>159609</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259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150736</xdr:rowOff>
    </xdr:from>
    <xdr:ext cx="59901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14795" y="13352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21970</xdr:rowOff>
    </xdr:from>
    <xdr:ext cx="685572"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760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108407</xdr:rowOff>
    </xdr:from>
    <xdr:to>
      <xdr:col>85</xdr:col>
      <xdr:colOff>126364</xdr:colOff>
      <xdr:row>99</xdr:row>
      <xdr:rowOff>98879</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538907"/>
          <a:ext cx="1269" cy="1533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55084</xdr:rowOff>
    </xdr:from>
    <xdr:ext cx="690189"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3141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108407</xdr:rowOff>
    </xdr:from>
    <xdr:to>
      <xdr:col>86</xdr:col>
      <xdr:colOff>25400</xdr:colOff>
      <xdr:row>90</xdr:row>
      <xdr:rowOff>108407</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53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31538</xdr:rowOff>
    </xdr:from>
    <xdr:to>
      <xdr:col>85</xdr:col>
      <xdr:colOff>127000</xdr:colOff>
      <xdr:row>99</xdr:row>
      <xdr:rowOff>94889</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5481300" y="17005088"/>
          <a:ext cx="838200" cy="63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164619</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795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141742</xdr:rowOff>
    </xdr:from>
    <xdr:to>
      <xdr:col>85</xdr:col>
      <xdr:colOff>177800</xdr:colOff>
      <xdr:row>99</xdr:row>
      <xdr:rowOff>71892</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94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31538</xdr:rowOff>
    </xdr:from>
    <xdr:to>
      <xdr:col>81</xdr:col>
      <xdr:colOff>50800</xdr:colOff>
      <xdr:row>99</xdr:row>
      <xdr:rowOff>75783</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4592300" y="17005088"/>
          <a:ext cx="889000" cy="44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131051</xdr:rowOff>
    </xdr:from>
    <xdr:to>
      <xdr:col>81</xdr:col>
      <xdr:colOff>101600</xdr:colOff>
      <xdr:row>99</xdr:row>
      <xdr:rowOff>61201</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933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77728</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708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53660</xdr:rowOff>
    </xdr:from>
    <xdr:to>
      <xdr:col>76</xdr:col>
      <xdr:colOff>114300</xdr:colOff>
      <xdr:row>99</xdr:row>
      <xdr:rowOff>75783</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3703300" y="17027210"/>
          <a:ext cx="889000" cy="22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141887</xdr:rowOff>
    </xdr:from>
    <xdr:to>
      <xdr:col>76</xdr:col>
      <xdr:colOff>165100</xdr:colOff>
      <xdr:row>99</xdr:row>
      <xdr:rowOff>72037</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94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88564</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71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53660</xdr:rowOff>
    </xdr:from>
    <xdr:to>
      <xdr:col>71</xdr:col>
      <xdr:colOff>177800</xdr:colOff>
      <xdr:row>99</xdr:row>
      <xdr:rowOff>95008</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2814300" y="17027210"/>
          <a:ext cx="889000" cy="41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133035</xdr:rowOff>
    </xdr:from>
    <xdr:to>
      <xdr:col>72</xdr:col>
      <xdr:colOff>38100</xdr:colOff>
      <xdr:row>99</xdr:row>
      <xdr:rowOff>63185</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93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79712</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71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147664</xdr:rowOff>
    </xdr:from>
    <xdr:to>
      <xdr:col>67</xdr:col>
      <xdr:colOff>101600</xdr:colOff>
      <xdr:row>99</xdr:row>
      <xdr:rowOff>77814</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94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94341</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72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44089</xdr:rowOff>
    </xdr:from>
    <xdr:to>
      <xdr:col>85</xdr:col>
      <xdr:colOff>177800</xdr:colOff>
      <xdr:row>99</xdr:row>
      <xdr:rowOff>145689</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701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130466</xdr:rowOff>
    </xdr:from>
    <xdr:ext cx="469744"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932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152188</xdr:rowOff>
    </xdr:from>
    <xdr:to>
      <xdr:col>81</xdr:col>
      <xdr:colOff>101600</xdr:colOff>
      <xdr:row>99</xdr:row>
      <xdr:rowOff>82338</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954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73465</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4111" y="17047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24983</xdr:rowOff>
    </xdr:from>
    <xdr:to>
      <xdr:col>76</xdr:col>
      <xdr:colOff>165100</xdr:colOff>
      <xdr:row>99</xdr:row>
      <xdr:rowOff>126583</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99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117710</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25111" y="17091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2860</xdr:rowOff>
    </xdr:from>
    <xdr:to>
      <xdr:col>72</xdr:col>
      <xdr:colOff>38100</xdr:colOff>
      <xdr:row>99</xdr:row>
      <xdr:rowOff>104460</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97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95587</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36111" y="17069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44208</xdr:rowOff>
    </xdr:from>
    <xdr:to>
      <xdr:col>67</xdr:col>
      <xdr:colOff>101600</xdr:colOff>
      <xdr:row>99</xdr:row>
      <xdr:rowOff>145808</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7017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136935</xdr:rowOff>
    </xdr:from>
    <xdr:ext cx="469744"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79428" y="17110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11531</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155031"/>
          <a:ext cx="1269" cy="1575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74293</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60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129658</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493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11531</xdr:rowOff>
    </xdr:from>
    <xdr:to>
      <xdr:col>116</xdr:col>
      <xdr:colOff>152400</xdr:colOff>
      <xdr:row>30</xdr:row>
      <xdr:rowOff>11531</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15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135147</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21323300" y="6478797"/>
          <a:ext cx="838200" cy="252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118743</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633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140316</xdr:rowOff>
    </xdr:from>
    <xdr:to>
      <xdr:col>116</xdr:col>
      <xdr:colOff>114300</xdr:colOff>
      <xdr:row>39</xdr:row>
      <xdr:rowOff>70466</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6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147174</xdr:rowOff>
    </xdr:from>
    <xdr:to>
      <xdr:col>112</xdr:col>
      <xdr:colOff>38100</xdr:colOff>
      <xdr:row>39</xdr:row>
      <xdr:rowOff>77324</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66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93851</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134017" y="6437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132906</xdr:rowOff>
    </xdr:from>
    <xdr:to>
      <xdr:col>107</xdr:col>
      <xdr:colOff>101600</xdr:colOff>
      <xdr:row>39</xdr:row>
      <xdr:rowOff>63056</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64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79582</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42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147974</xdr:rowOff>
    </xdr:from>
    <xdr:to>
      <xdr:col>102</xdr:col>
      <xdr:colOff>165100</xdr:colOff>
      <xdr:row>39</xdr:row>
      <xdr:rowOff>78124</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6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94651</xdr:rowOff>
    </xdr:from>
    <xdr:ext cx="378565"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6017" y="6438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118485</xdr:rowOff>
    </xdr:from>
    <xdr:to>
      <xdr:col>98</xdr:col>
      <xdr:colOff>38100</xdr:colOff>
      <xdr:row>39</xdr:row>
      <xdr:rowOff>48635</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63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65162</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21428" y="6408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84347</xdr:rowOff>
    </xdr:from>
    <xdr:to>
      <xdr:col>116</xdr:col>
      <xdr:colOff>114300</xdr:colOff>
      <xdr:row>38</xdr:row>
      <xdr:rowOff>14497</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427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107224</xdr:rowOff>
    </xdr:from>
    <xdr:ext cx="534377"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279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124764</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525814"/>
          <a:ext cx="1269" cy="1634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71441</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30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124764</xdr:rowOff>
    </xdr:from>
    <xdr:to>
      <xdr:col>116</xdr:col>
      <xdr:colOff>152400</xdr:colOff>
      <xdr:row>49</xdr:row>
      <xdr:rowOff>124764</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52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3511</xdr:rowOff>
    </xdr:from>
    <xdr:to>
      <xdr:col>116</xdr:col>
      <xdr:colOff>63500</xdr:colOff>
      <xdr:row>59</xdr:row>
      <xdr:rowOff>44450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1323300" y="10119061"/>
          <a:ext cx="838200" cy="40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40777</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813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17900</xdr:rowOff>
    </xdr:from>
    <xdr:to>
      <xdr:col>116</xdr:col>
      <xdr:colOff>114300</xdr:colOff>
      <xdr:row>58</xdr:row>
      <xdr:rowOff>119500</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99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3511</xdr:rowOff>
    </xdr:from>
    <xdr:to>
      <xdr:col>111</xdr:col>
      <xdr:colOff>177800</xdr:colOff>
      <xdr:row>59</xdr:row>
      <xdr:rowOff>4540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20434300" y="10119061"/>
          <a:ext cx="889000" cy="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3632</xdr:rowOff>
    </xdr:from>
    <xdr:to>
      <xdr:col>112</xdr:col>
      <xdr:colOff>38100</xdr:colOff>
      <xdr:row>58</xdr:row>
      <xdr:rowOff>105232</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99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121759</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72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4540</xdr:rowOff>
    </xdr:from>
    <xdr:to>
      <xdr:col>107</xdr:col>
      <xdr:colOff>50800</xdr:colOff>
      <xdr:row>59</xdr:row>
      <xdr:rowOff>5112</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19545300" y="10120090"/>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2718</xdr:rowOff>
    </xdr:from>
    <xdr:to>
      <xdr:col>107</xdr:col>
      <xdr:colOff>101600</xdr:colOff>
      <xdr:row>58</xdr:row>
      <xdr:rowOff>104318</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994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120845</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722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5112</xdr:rowOff>
    </xdr:from>
    <xdr:to>
      <xdr:col>102</xdr:col>
      <xdr:colOff>114300</xdr:colOff>
      <xdr:row>59</xdr:row>
      <xdr:rowOff>5741</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flipV="1">
          <a:off x="18656300" y="10120662"/>
          <a:ext cx="889000" cy="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163233</xdr:rowOff>
    </xdr:from>
    <xdr:to>
      <xdr:col>102</xdr:col>
      <xdr:colOff>165100</xdr:colOff>
      <xdr:row>58</xdr:row>
      <xdr:rowOff>93383</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993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109910</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71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157994</xdr:rowOff>
    </xdr:from>
    <xdr:to>
      <xdr:col>98</xdr:col>
      <xdr:colOff>38100</xdr:colOff>
      <xdr:row>58</xdr:row>
      <xdr:rowOff>88144</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993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104671</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705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124161</xdr:rowOff>
    </xdr:from>
    <xdr:to>
      <xdr:col>112</xdr:col>
      <xdr:colOff>38100</xdr:colOff>
      <xdr:row>59</xdr:row>
      <xdr:rowOff>54311</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1006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45438</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088428" y="1016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125190</xdr:rowOff>
    </xdr:from>
    <xdr:to>
      <xdr:col>107</xdr:col>
      <xdr:colOff>101600</xdr:colOff>
      <xdr:row>59</xdr:row>
      <xdr:rowOff>55340</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1006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46467</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199428" y="10162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125762</xdr:rowOff>
    </xdr:from>
    <xdr:to>
      <xdr:col>102</xdr:col>
      <xdr:colOff>165100</xdr:colOff>
      <xdr:row>59</xdr:row>
      <xdr:rowOff>55912</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1006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47039</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10428" y="10162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126391</xdr:rowOff>
    </xdr:from>
    <xdr:to>
      <xdr:col>98</xdr:col>
      <xdr:colOff>38100</xdr:colOff>
      <xdr:row>59</xdr:row>
      <xdr:rowOff>56541</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10070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47668</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21428" y="10163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138900</xdr:rowOff>
    </xdr:from>
    <xdr:to>
      <xdr:col>116</xdr:col>
      <xdr:colOff>62864</xdr:colOff>
      <xdr:row>77</xdr:row>
      <xdr:rowOff>101130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311850"/>
          <a:ext cx="1269" cy="990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104957</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30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101130</xdr:rowOff>
    </xdr:from>
    <xdr:to>
      <xdr:col>116</xdr:col>
      <xdr:colOff>152400</xdr:colOff>
      <xdr:row>77</xdr:row>
      <xdr:rowOff>101130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30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85577</xdr:rowOff>
    </xdr:from>
    <xdr:ext cx="599010"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2087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138900</xdr:rowOff>
    </xdr:from>
    <xdr:to>
      <xdr:col>116</xdr:col>
      <xdr:colOff>152400</xdr:colOff>
      <xdr:row>71</xdr:row>
      <xdr:rowOff>138900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3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145397</xdr:rowOff>
    </xdr:from>
    <xdr:to>
      <xdr:col>116</xdr:col>
      <xdr:colOff>63500</xdr:colOff>
      <xdr:row>76</xdr:row>
      <xdr:rowOff>55420</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1323300" y="12832697"/>
          <a:ext cx="838200" cy="252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133800</xdr:rowOff>
    </xdr:from>
    <xdr:ext cx="599010"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28211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110923</xdr:rowOff>
    </xdr:from>
    <xdr:to>
      <xdr:col>116</xdr:col>
      <xdr:colOff>114300</xdr:colOff>
      <xdr:row>76</xdr:row>
      <xdr:rowOff>41073</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296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145397</xdr:rowOff>
    </xdr:from>
    <xdr:to>
      <xdr:col>111</xdr:col>
      <xdr:colOff>177800</xdr:colOff>
      <xdr:row>74</xdr:row>
      <xdr:rowOff>164197</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0434300" y="12832697"/>
          <a:ext cx="889000" cy="18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100266</xdr:rowOff>
    </xdr:from>
    <xdr:to>
      <xdr:col>112</xdr:col>
      <xdr:colOff>38100</xdr:colOff>
      <xdr:row>76</xdr:row>
      <xdr:rowOff>30417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29590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21544</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23795" y="13051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164197</xdr:rowOff>
    </xdr:from>
    <xdr:to>
      <xdr:col>107</xdr:col>
      <xdr:colOff>50800</xdr:colOff>
      <xdr:row>75</xdr:row>
      <xdr:rowOff>23502</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9545300" y="12851497"/>
          <a:ext cx="889000" cy="30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111655</xdr:rowOff>
    </xdr:from>
    <xdr:to>
      <xdr:col>107</xdr:col>
      <xdr:colOff>101600</xdr:colOff>
      <xdr:row>76</xdr:row>
      <xdr:rowOff>41805</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29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32932</xdr:rowOff>
    </xdr:from>
    <xdr:ext cx="59901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34795" y="1306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23502</xdr:rowOff>
    </xdr:from>
    <xdr:to>
      <xdr:col>102</xdr:col>
      <xdr:colOff>114300</xdr:colOff>
      <xdr:row>75</xdr:row>
      <xdr:rowOff>48640</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8656300" y="12882252"/>
          <a:ext cx="889000" cy="25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110992</xdr:rowOff>
    </xdr:from>
    <xdr:to>
      <xdr:col>102</xdr:col>
      <xdr:colOff>165100</xdr:colOff>
      <xdr:row>76</xdr:row>
      <xdr:rowOff>41142</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296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32269</xdr:rowOff>
    </xdr:from>
    <xdr:ext cx="59901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45795" y="13062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124900</xdr:rowOff>
    </xdr:from>
    <xdr:to>
      <xdr:col>98</xdr:col>
      <xdr:colOff>38100</xdr:colOff>
      <xdr:row>76</xdr:row>
      <xdr:rowOff>55051</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29836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46176</xdr:rowOff>
    </xdr:from>
    <xdr:ext cx="59901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56795" y="13076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4620</xdr:rowOff>
    </xdr:from>
    <xdr:to>
      <xdr:col>116</xdr:col>
      <xdr:colOff>114300</xdr:colOff>
      <xdr:row>76</xdr:row>
      <xdr:rowOff>106220</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30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154497</xdr:rowOff>
    </xdr:from>
    <xdr:ext cx="534377"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3013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94597</xdr:rowOff>
    </xdr:from>
    <xdr:to>
      <xdr:col>112</xdr:col>
      <xdr:colOff>38100</xdr:colOff>
      <xdr:row>75</xdr:row>
      <xdr:rowOff>24747</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2781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73</xdr:row>
      <xdr:rowOff>41274</xdr:rowOff>
    </xdr:from>
    <xdr:ext cx="59901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23795" y="12557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113397</xdr:rowOff>
    </xdr:from>
    <xdr:to>
      <xdr:col>107</xdr:col>
      <xdr:colOff>101600</xdr:colOff>
      <xdr:row>75</xdr:row>
      <xdr:rowOff>43547</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2800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73</xdr:row>
      <xdr:rowOff>60074</xdr:rowOff>
    </xdr:from>
    <xdr:ext cx="59901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34795" y="12575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144152</xdr:rowOff>
    </xdr:from>
    <xdr:to>
      <xdr:col>102</xdr:col>
      <xdr:colOff>165100</xdr:colOff>
      <xdr:row>75</xdr:row>
      <xdr:rowOff>74302</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2831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73</xdr:row>
      <xdr:rowOff>90829</xdr:rowOff>
    </xdr:from>
    <xdr:ext cx="599010"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45795" y="12606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169290</xdr:rowOff>
    </xdr:from>
    <xdr:to>
      <xdr:col>98</xdr:col>
      <xdr:colOff>38100</xdr:colOff>
      <xdr:row>75</xdr:row>
      <xdr:rowOff>99440</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285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73</xdr:row>
      <xdr:rowOff>115967</xdr:rowOff>
    </xdr:from>
    <xdr:ext cx="599010"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56795" y="12631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93</xdr:row>
      <xdr:rowOff>168927</xdr:rowOff>
    </xdr:from>
    <xdr:ext cx="531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756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90</xdr:row>
      <xdr:rowOff>111777</xdr:rowOff>
    </xdr:from>
    <xdr:ext cx="531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7756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a:extLst>
            <a:ext uri="{FF2B5EF4-FFF2-40B4-BE49-F238E27FC236}">
              <a16:creationId xmlns:a16="http://schemas.microsoft.com/office/drawing/2014/main" id="{00000000-0008-0000-0600-00008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40717</xdr:rowOff>
    </xdr:from>
    <xdr:to>
      <xdr:col>116</xdr:col>
      <xdr:colOff>62864</xdr:colOff>
      <xdr:row>98</xdr:row>
      <xdr:rowOff>25400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flipV="1">
          <a:off x="22159595" y="15642667"/>
          <a:ext cx="1269" cy="1184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76255</xdr:rowOff>
    </xdr:from>
    <xdr:ext cx="249299" cy="259045"/>
    <xdr:sp macro="" textlink="">
      <xdr:nvSpPr>
        <xdr:cNvPr id="905" name="前年度繰上充用金最小値テキスト">
          <a:extLst>
            <a:ext uri="{FF2B5EF4-FFF2-40B4-BE49-F238E27FC236}">
              <a16:creationId xmlns:a16="http://schemas.microsoft.com/office/drawing/2014/main" id="{00000000-0008-0000-0600-000089030000}"/>
            </a:ext>
          </a:extLst>
        </xdr:cNvPr>
        <xdr:cNvSpPr txBox="1"/>
      </xdr:nvSpPr>
      <xdr:spPr>
        <a:xfrm>
          <a:off x="22212300" y="16878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158844</xdr:rowOff>
    </xdr:from>
    <xdr:ext cx="534377" cy="259045"/>
    <xdr:sp macro="" textlink="">
      <xdr:nvSpPr>
        <xdr:cNvPr id="907" name="前年度繰上充用金最大値テキスト">
          <a:extLst>
            <a:ext uri="{FF2B5EF4-FFF2-40B4-BE49-F238E27FC236}">
              <a16:creationId xmlns:a16="http://schemas.microsoft.com/office/drawing/2014/main" id="{00000000-0008-0000-0600-00008B030000}"/>
            </a:ext>
          </a:extLst>
        </xdr:cNvPr>
        <xdr:cNvSpPr txBox="1"/>
      </xdr:nvSpPr>
      <xdr:spPr>
        <a:xfrm>
          <a:off x="22212300" y="1541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40717</xdr:rowOff>
    </xdr:from>
    <xdr:to>
      <xdr:col>116</xdr:col>
      <xdr:colOff>152400</xdr:colOff>
      <xdr:row>91</xdr:row>
      <xdr:rowOff>40717</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5642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165155</xdr:rowOff>
    </xdr:from>
    <xdr:ext cx="313932" cy="259045"/>
    <xdr:sp macro="" textlink="">
      <xdr:nvSpPr>
        <xdr:cNvPr id="910" name="前年度繰上充用金平均値テキスト">
          <a:extLst>
            <a:ext uri="{FF2B5EF4-FFF2-40B4-BE49-F238E27FC236}">
              <a16:creationId xmlns:a16="http://schemas.microsoft.com/office/drawing/2014/main" id="{00000000-0008-0000-0600-00008E030000}"/>
            </a:ext>
          </a:extLst>
        </xdr:cNvPr>
        <xdr:cNvSpPr txBox="1"/>
      </xdr:nvSpPr>
      <xdr:spPr>
        <a:xfrm>
          <a:off x="22212300" y="16624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142278</xdr:rowOff>
    </xdr:from>
    <xdr:to>
      <xdr:col>116</xdr:col>
      <xdr:colOff>114300</xdr:colOff>
      <xdr:row>98</xdr:row>
      <xdr:rowOff>72428</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2110700" y="167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120705</xdr:rowOff>
    </xdr:from>
    <xdr:ext cx="249299" cy="259045"/>
    <xdr:sp macro="" textlink="">
      <xdr:nvSpPr>
        <xdr:cNvPr id="929" name="前年度繰上充用金該当値テキスト">
          <a:extLst>
            <a:ext uri="{FF2B5EF4-FFF2-40B4-BE49-F238E27FC236}">
              <a16:creationId xmlns:a16="http://schemas.microsoft.com/office/drawing/2014/main" id="{00000000-0008-0000-0600-0000A1030000}"/>
            </a:ext>
          </a:extLst>
        </xdr:cNvPr>
        <xdr:cNvSpPr txBox="1"/>
      </xdr:nvSpPr>
      <xdr:spPr>
        <a:xfrm>
          <a:off x="22212300" y="16751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96</xdr:row>
      <xdr:rowOff>92727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8531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類似団体と比べ、大きく上回っているのは維持補修費、扶助費、災害復旧事業費、投資及び出資金である。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維持補修費については、除雪経費の増加や町道等を含めた公共施設の修繕費用が他団体を上回る要因となった。また、扶助費については高齢化による医療費の増加、低所得者対策での扶助費が主な要因である。災害復旧事業は前年と比較すると大きく減少しているものの、</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月豪雨及び台風</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号により災害復旧の必要性が生じた。投資及び出資金については、公営企業会計である上下水道事業への出資金が発生したことにより他団体を大きく上回る数値となった。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の対策として、主な要因である人口減少、少子高齢化を抑制するための施策を行っていく。また、維持経費節減のため、事務事業の見直しにより経費の節減を図り、健康対策による医療費の抑制も図っていく。また、上下水道事業については長期的な経営戦略を立てて、維持管理や施設更新に係る費用の平準化、抑制を図る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鳥取県江府町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2,941
2,928
124.52
3,271,641
3,171,191
81,005
2,034,934
3,758,977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12.6
71.3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145777</xdr:rowOff>
    </xdr:from>
    <xdr:to>
      <xdr:col>24</xdr:col>
      <xdr:colOff>62865</xdr:colOff>
      <xdr:row>38</xdr:row>
      <xdr:rowOff>95676</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89277"/>
          <a:ext cx="1270" cy="1321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99503</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1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95676</xdr:rowOff>
    </xdr:from>
    <xdr:to>
      <xdr:col>24</xdr:col>
      <xdr:colOff>152400</xdr:colOff>
      <xdr:row>38</xdr:row>
      <xdr:rowOff>95676</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1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92454</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6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75,681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145777</xdr:rowOff>
    </xdr:from>
    <xdr:to>
      <xdr:col>24</xdr:col>
      <xdr:colOff>152400</xdr:colOff>
      <xdr:row>30</xdr:row>
      <xdr:rowOff>145777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89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138004</xdr:rowOff>
    </xdr:from>
    <xdr:to>
      <xdr:col>24</xdr:col>
      <xdr:colOff>63500</xdr:colOff>
      <xdr:row>36</xdr:row>
      <xdr:rowOff>170218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310204"/>
          <a:ext cx="838200" cy="32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155129</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327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5252</xdr:rowOff>
    </xdr:from>
    <xdr:to>
      <xdr:col>24</xdr:col>
      <xdr:colOff>114300</xdr:colOff>
      <xdr:row>37</xdr:row>
      <xdr:rowOff>106852</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170218</xdr:rowOff>
    </xdr:from>
    <xdr:to>
      <xdr:col>19</xdr:col>
      <xdr:colOff>177800</xdr:colOff>
      <xdr:row>37</xdr:row>
      <xdr:rowOff>2102</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342418"/>
          <a:ext cx="889000" cy="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2984</xdr:rowOff>
    </xdr:from>
    <xdr:to>
      <xdr:col>20</xdr:col>
      <xdr:colOff>38100</xdr:colOff>
      <xdr:row>37</xdr:row>
      <xdr:rowOff>104584</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95711</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43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134804</xdr:rowOff>
    </xdr:from>
    <xdr:to>
      <xdr:col>15</xdr:col>
      <xdr:colOff>50800</xdr:colOff>
      <xdr:row>37</xdr:row>
      <xdr:rowOff>2102</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307004"/>
          <a:ext cx="889000" cy="38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3270</xdr:rowOff>
    </xdr:from>
    <xdr:to>
      <xdr:col>15</xdr:col>
      <xdr:colOff>101600</xdr:colOff>
      <xdr:row>37</xdr:row>
      <xdr:rowOff>104870</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95997</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43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134804</xdr:rowOff>
    </xdr:from>
    <xdr:to>
      <xdr:col>10</xdr:col>
      <xdr:colOff>114300</xdr:colOff>
      <xdr:row>37</xdr:row>
      <xdr:rowOff>22409</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307004"/>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158947</xdr:rowOff>
    </xdr:from>
    <xdr:to>
      <xdr:col>10</xdr:col>
      <xdr:colOff>165100</xdr:colOff>
      <xdr:row>37</xdr:row>
      <xdr:rowOff>89097</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80224</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42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159804</xdr:rowOff>
    </xdr:from>
    <xdr:to>
      <xdr:col>6</xdr:col>
      <xdr:colOff>38100</xdr:colOff>
      <xdr:row>37</xdr:row>
      <xdr:rowOff>89954</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81081</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42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87204</xdr:rowOff>
    </xdr:from>
    <xdr:to>
      <xdr:col>24</xdr:col>
      <xdr:colOff>114300</xdr:colOff>
      <xdr:row>37</xdr:row>
      <xdr:rowOff>17354</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25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110081</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110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119418</xdr:rowOff>
    </xdr:from>
    <xdr:to>
      <xdr:col>20</xdr:col>
      <xdr:colOff>38100</xdr:colOff>
      <xdr:row>37</xdr:row>
      <xdr:rowOff>49568</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29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66095</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06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122752</xdr:rowOff>
    </xdr:from>
    <xdr:to>
      <xdr:col>15</xdr:col>
      <xdr:colOff>101600</xdr:colOff>
      <xdr:row>37</xdr:row>
      <xdr:rowOff>52902</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29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69429</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070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84004</xdr:rowOff>
    </xdr:from>
    <xdr:to>
      <xdr:col>10</xdr:col>
      <xdr:colOff>165100</xdr:colOff>
      <xdr:row>37</xdr:row>
      <xdr:rowOff>14154</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25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30681</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031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143059</xdr:rowOff>
    </xdr:from>
    <xdr:to>
      <xdr:col>6</xdr:col>
      <xdr:colOff>38100</xdr:colOff>
      <xdr:row>37</xdr:row>
      <xdr:rowOff>73209</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315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89736</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09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109303</xdr:rowOff>
    </xdr:from>
    <xdr:to>
      <xdr:col>24</xdr:col>
      <xdr:colOff>62865</xdr:colOff>
      <xdr:row>58</xdr:row>
      <xdr:rowOff>85941</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853253"/>
          <a:ext cx="1270" cy="1176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89768</xdr:rowOff>
    </xdr:from>
    <xdr:ext cx="599010"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33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85941</xdr:rowOff>
    </xdr:from>
    <xdr:to>
      <xdr:col>24</xdr:col>
      <xdr:colOff>152400</xdr:colOff>
      <xdr:row>58</xdr:row>
      <xdr:rowOff>85941</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030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55980</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6284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2,691,484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109303</xdr:rowOff>
    </xdr:from>
    <xdr:to>
      <xdr:col>24</xdr:col>
      <xdr:colOff>152400</xdr:colOff>
      <xdr:row>51</xdr:row>
      <xdr:rowOff>109303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853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30062</xdr:rowOff>
    </xdr:from>
    <xdr:to>
      <xdr:col>24</xdr:col>
      <xdr:colOff>63500</xdr:colOff>
      <xdr:row>58</xdr:row>
      <xdr:rowOff>58187</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3797300" y="9974162"/>
          <a:ext cx="838200" cy="28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154160</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7553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131283</xdr:rowOff>
    </xdr:from>
    <xdr:to>
      <xdr:col>24</xdr:col>
      <xdr:colOff>114300</xdr:colOff>
      <xdr:row>58</xdr:row>
      <xdr:rowOff>61433</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30062</xdr:rowOff>
    </xdr:from>
    <xdr:to>
      <xdr:col>19</xdr:col>
      <xdr:colOff>177800</xdr:colOff>
      <xdr:row>58</xdr:row>
      <xdr:rowOff>41821</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9974162"/>
          <a:ext cx="889000" cy="11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130604</xdr:rowOff>
    </xdr:from>
    <xdr:to>
      <xdr:col>20</xdr:col>
      <xdr:colOff>38100</xdr:colOff>
      <xdr:row>58</xdr:row>
      <xdr:rowOff>60754</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77281</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678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33138</xdr:rowOff>
    </xdr:from>
    <xdr:to>
      <xdr:col>15</xdr:col>
      <xdr:colOff>50800</xdr:colOff>
      <xdr:row>58</xdr:row>
      <xdr:rowOff>41821</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019300" y="9977238"/>
          <a:ext cx="889000" cy="8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138298</xdr:rowOff>
    </xdr:from>
    <xdr:to>
      <xdr:col>15</xdr:col>
      <xdr:colOff>101600</xdr:colOff>
      <xdr:row>58</xdr:row>
      <xdr:rowOff>68448</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84975</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968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33138</xdr:rowOff>
    </xdr:from>
    <xdr:to>
      <xdr:col>10</xdr:col>
      <xdr:colOff>114300</xdr:colOff>
      <xdr:row>58</xdr:row>
      <xdr:rowOff>37684</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1130300" y="9977238"/>
          <a:ext cx="889000" cy="4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138943</xdr:rowOff>
    </xdr:from>
    <xdr:to>
      <xdr:col>10</xdr:col>
      <xdr:colOff>165100</xdr:colOff>
      <xdr:row>58</xdr:row>
      <xdr:rowOff>69093</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85620</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968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149977</xdr:rowOff>
    </xdr:from>
    <xdr:to>
      <xdr:col>6</xdr:col>
      <xdr:colOff>38100</xdr:colOff>
      <xdr:row>58</xdr:row>
      <xdr:rowOff>80127</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2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96654</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9697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7387</xdr:rowOff>
    </xdr:from>
    <xdr:to>
      <xdr:col>24</xdr:col>
      <xdr:colOff>114300</xdr:colOff>
      <xdr:row>58</xdr:row>
      <xdr:rowOff>108987</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951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109709</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882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150712</xdr:rowOff>
    </xdr:from>
    <xdr:to>
      <xdr:col>20</xdr:col>
      <xdr:colOff>38100</xdr:colOff>
      <xdr:row>58</xdr:row>
      <xdr:rowOff>80862</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923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71989</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10016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162471</xdr:rowOff>
    </xdr:from>
    <xdr:to>
      <xdr:col>15</xdr:col>
      <xdr:colOff>101600</xdr:colOff>
      <xdr:row>58</xdr:row>
      <xdr:rowOff>92621</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935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83748</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10027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153788</xdr:rowOff>
    </xdr:from>
    <xdr:to>
      <xdr:col>10</xdr:col>
      <xdr:colOff>165100</xdr:colOff>
      <xdr:row>58</xdr:row>
      <xdr:rowOff>83938</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926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75065</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10019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158334</xdr:rowOff>
    </xdr:from>
    <xdr:to>
      <xdr:col>6</xdr:col>
      <xdr:colOff>38100</xdr:colOff>
      <xdr:row>58</xdr:row>
      <xdr:rowOff>88484</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930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79611</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10023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163150</xdr:rowOff>
    </xdr:from>
    <xdr:to>
      <xdr:col>24</xdr:col>
      <xdr:colOff>62865</xdr:colOff>
      <xdr:row>78</xdr:row>
      <xdr:rowOff>72335</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164650"/>
          <a:ext cx="1270" cy="1280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76162</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49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72335</xdr:rowOff>
    </xdr:from>
    <xdr:to>
      <xdr:col>24</xdr:col>
      <xdr:colOff>152400</xdr:colOff>
      <xdr:row>78</xdr:row>
      <xdr:rowOff>72335</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4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109827</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939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905,639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163150</xdr:rowOff>
    </xdr:from>
    <xdr:to>
      <xdr:col>24</xdr:col>
      <xdr:colOff>152400</xdr:colOff>
      <xdr:row>70</xdr:row>
      <xdr:rowOff>163150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164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56118</xdr:rowOff>
    </xdr:from>
    <xdr:to>
      <xdr:col>24</xdr:col>
      <xdr:colOff>63500</xdr:colOff>
      <xdr:row>77</xdr:row>
      <xdr:rowOff>90526</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3257768"/>
          <a:ext cx="838200" cy="34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28808</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32304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50381</xdr:rowOff>
    </xdr:from>
    <xdr:to>
      <xdr:col>24</xdr:col>
      <xdr:colOff>114300</xdr:colOff>
      <xdr:row>77</xdr:row>
      <xdr:rowOff>151981</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32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46780</xdr:rowOff>
    </xdr:from>
    <xdr:to>
      <xdr:col>19</xdr:col>
      <xdr:colOff>177800</xdr:colOff>
      <xdr:row>77</xdr:row>
      <xdr:rowOff>90526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2908300" y="13248430"/>
          <a:ext cx="889000" cy="4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32810</xdr:rowOff>
    </xdr:from>
    <xdr:to>
      <xdr:col>20</xdr:col>
      <xdr:colOff>38100</xdr:colOff>
      <xdr:row>77</xdr:row>
      <xdr:rowOff>134410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2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150937</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00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46780</xdr:rowOff>
    </xdr:from>
    <xdr:to>
      <xdr:col>15</xdr:col>
      <xdr:colOff>50800</xdr:colOff>
      <xdr:row>77</xdr:row>
      <xdr:rowOff>91305</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248430"/>
          <a:ext cx="889000" cy="44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38067</xdr:rowOff>
    </xdr:from>
    <xdr:to>
      <xdr:col>15</xdr:col>
      <xdr:colOff>101600</xdr:colOff>
      <xdr:row>77</xdr:row>
      <xdr:rowOff>139667</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23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130794</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332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91305</xdr:rowOff>
    </xdr:from>
    <xdr:to>
      <xdr:col>10</xdr:col>
      <xdr:colOff>114300</xdr:colOff>
      <xdr:row>77</xdr:row>
      <xdr:rowOff>108775</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292955"/>
          <a:ext cx="889000" cy="17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52285</xdr:rowOff>
    </xdr:from>
    <xdr:to>
      <xdr:col>10</xdr:col>
      <xdr:colOff>165100</xdr:colOff>
      <xdr:row>77</xdr:row>
      <xdr:rowOff>153885</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25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145012</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346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54808</xdr:rowOff>
    </xdr:from>
    <xdr:to>
      <xdr:col>6</xdr:col>
      <xdr:colOff>38100</xdr:colOff>
      <xdr:row>77</xdr:row>
      <xdr:rowOff>156408</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256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1485</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031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5318</xdr:rowOff>
    </xdr:from>
    <xdr:to>
      <xdr:col>24</xdr:col>
      <xdr:colOff>114300</xdr:colOff>
      <xdr:row>77</xdr:row>
      <xdr:rowOff>106918</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206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28195</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058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39726</xdr:rowOff>
    </xdr:from>
    <xdr:to>
      <xdr:col>20</xdr:col>
      <xdr:colOff>38100</xdr:colOff>
      <xdr:row>77</xdr:row>
      <xdr:rowOff>141326</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24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132453</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334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167430</xdr:rowOff>
    </xdr:from>
    <xdr:to>
      <xdr:col>15</xdr:col>
      <xdr:colOff>101600</xdr:colOff>
      <xdr:row>77</xdr:row>
      <xdr:rowOff>97580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19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114107</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972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40505</xdr:rowOff>
    </xdr:from>
    <xdr:to>
      <xdr:col>10</xdr:col>
      <xdr:colOff>165100</xdr:colOff>
      <xdr:row>77</xdr:row>
      <xdr:rowOff>142105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24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158632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017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57975</xdr:rowOff>
    </xdr:from>
    <xdr:to>
      <xdr:col>6</xdr:col>
      <xdr:colOff>38100</xdr:colOff>
      <xdr:row>77</xdr:row>
      <xdr:rowOff>159575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25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150702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352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101288</xdr:rowOff>
    </xdr:from>
    <xdr:to>
      <xdr:col>24</xdr:col>
      <xdr:colOff>62865</xdr:colOff>
      <xdr:row>98</xdr:row>
      <xdr:rowOff>72667</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5531788"/>
          <a:ext cx="1270" cy="1342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76494</xdr:rowOff>
    </xdr:from>
    <xdr:ext cx="534377" cy="25904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87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72667</xdr:rowOff>
    </xdr:from>
    <xdr:to>
      <xdr:col>24</xdr:col>
      <xdr:colOff>152400</xdr:colOff>
      <xdr:row>98</xdr:row>
      <xdr:rowOff>72667</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874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47965</xdr:rowOff>
    </xdr:from>
    <xdr:ext cx="599010" cy="2590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307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616,803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101288</xdr:rowOff>
    </xdr:from>
    <xdr:to>
      <xdr:col>24</xdr:col>
      <xdr:colOff>152400</xdr:colOff>
      <xdr:row>90</xdr:row>
      <xdr:rowOff>101288</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531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26088</xdr:rowOff>
    </xdr:from>
    <xdr:to>
      <xdr:col>24</xdr:col>
      <xdr:colOff>63500</xdr:colOff>
      <xdr:row>97</xdr:row>
      <xdr:rowOff>68503</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3797300" y="16656738"/>
          <a:ext cx="838200" cy="42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576</xdr:rowOff>
    </xdr:from>
    <xdr:ext cx="599010" cy="2590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6631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22149</xdr:rowOff>
    </xdr:from>
    <xdr:to>
      <xdr:col>24</xdr:col>
      <xdr:colOff>114300</xdr:colOff>
      <xdr:row>97</xdr:row>
      <xdr:rowOff>123749</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4584700" y="1665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163640</xdr:rowOff>
    </xdr:from>
    <xdr:to>
      <xdr:col>19</xdr:col>
      <xdr:colOff>177800</xdr:colOff>
      <xdr:row>97</xdr:row>
      <xdr:rowOff>26088</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2908300" y="16622840"/>
          <a:ext cx="889000" cy="33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5747</xdr:rowOff>
    </xdr:from>
    <xdr:to>
      <xdr:col>20</xdr:col>
      <xdr:colOff>38100</xdr:colOff>
      <xdr:row>97</xdr:row>
      <xdr:rowOff>107347</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3746500" y="16636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98474</xdr:rowOff>
    </xdr:from>
    <xdr:ext cx="599010"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497795" y="16729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163640</xdr:rowOff>
    </xdr:from>
    <xdr:to>
      <xdr:col>15</xdr:col>
      <xdr:colOff>50800</xdr:colOff>
      <xdr:row>97</xdr:row>
      <xdr:rowOff>73022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019300" y="16622840"/>
          <a:ext cx="889000" cy="80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9953</xdr:rowOff>
    </xdr:from>
    <xdr:to>
      <xdr:col>15</xdr:col>
      <xdr:colOff>101600</xdr:colOff>
      <xdr:row>97</xdr:row>
      <xdr:rowOff>111553</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2857500" y="166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102680</xdr:rowOff>
    </xdr:from>
    <xdr:ext cx="599010"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08795" y="1673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73022</xdr:rowOff>
    </xdr:from>
    <xdr:to>
      <xdr:col>10</xdr:col>
      <xdr:colOff>114300</xdr:colOff>
      <xdr:row>97</xdr:row>
      <xdr:rowOff>114134</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1130300" y="16703672"/>
          <a:ext cx="889000" cy="41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26236</xdr:rowOff>
    </xdr:from>
    <xdr:to>
      <xdr:col>10</xdr:col>
      <xdr:colOff>165100</xdr:colOff>
      <xdr:row>97</xdr:row>
      <xdr:rowOff>127836</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968500" y="1665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118963</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19795" y="16749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17149</xdr:rowOff>
    </xdr:from>
    <xdr:to>
      <xdr:col>6</xdr:col>
      <xdr:colOff>38100</xdr:colOff>
      <xdr:row>97</xdr:row>
      <xdr:rowOff>118749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079500" y="16647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135276</xdr:rowOff>
    </xdr:from>
    <xdr:ext cx="59901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30795" y="16423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17703</xdr:rowOff>
    </xdr:from>
    <xdr:to>
      <xdr:col>24</xdr:col>
      <xdr:colOff>114300</xdr:colOff>
      <xdr:row>97</xdr:row>
      <xdr:rowOff>119303</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4584700" y="16648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40580</xdr:rowOff>
    </xdr:from>
    <xdr:ext cx="599010" cy="2590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6499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146738</xdr:rowOff>
    </xdr:from>
    <xdr:to>
      <xdr:col>20</xdr:col>
      <xdr:colOff>38100</xdr:colOff>
      <xdr:row>97</xdr:row>
      <xdr:rowOff>76888</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3746500" y="16605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93415</xdr:rowOff>
    </xdr:from>
    <xdr:ext cx="59901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497795" y="16381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112840</xdr:rowOff>
    </xdr:from>
    <xdr:to>
      <xdr:col>15</xdr:col>
      <xdr:colOff>101600</xdr:colOff>
      <xdr:row>97</xdr:row>
      <xdr:rowOff>42990</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2857500" y="1657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59517</xdr:rowOff>
    </xdr:from>
    <xdr:ext cx="59901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08795" y="16347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22222</xdr:rowOff>
    </xdr:from>
    <xdr:to>
      <xdr:col>10</xdr:col>
      <xdr:colOff>165100</xdr:colOff>
      <xdr:row>97</xdr:row>
      <xdr:rowOff>123822</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968500" y="1665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140349</xdr:rowOff>
    </xdr:from>
    <xdr:ext cx="59901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19795" y="16428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63334</xdr:rowOff>
    </xdr:from>
    <xdr:to>
      <xdr:col>6</xdr:col>
      <xdr:colOff>38100</xdr:colOff>
      <xdr:row>97</xdr:row>
      <xdr:rowOff>164934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079500" y="1669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156061</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63111" y="16786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65568</xdr:rowOff>
    </xdr:from>
    <xdr:to>
      <xdr:col>54</xdr:col>
      <xdr:colOff>189865</xdr:colOff>
      <xdr:row>39</xdr:row>
      <xdr:rowOff>98878</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10475595" y="5209068"/>
          <a:ext cx="1270" cy="157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4" name="労働費最小値テキスト">
          <a:extLst>
            <a:ext uri="{FF2B5EF4-FFF2-40B4-BE49-F238E27FC236}">
              <a16:creationId xmlns:a16="http://schemas.microsoft.com/office/drawing/2014/main" id="{00000000-0008-0000-0700-00001C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12245</xdr:rowOff>
    </xdr:from>
    <xdr:ext cx="534377" cy="259045"/>
    <xdr:sp macro="" textlink="">
      <xdr:nvSpPr>
        <xdr:cNvPr id="286" name="労働費最大値テキスト">
          <a:extLst>
            <a:ext uri="{FF2B5EF4-FFF2-40B4-BE49-F238E27FC236}">
              <a16:creationId xmlns:a16="http://schemas.microsoft.com/office/drawing/2014/main" id="{00000000-0008-0000-0700-00001E010000}"/>
            </a:ext>
          </a:extLst>
        </xdr:cNvPr>
        <xdr:cNvSpPr txBox="1"/>
      </xdr:nvSpPr>
      <xdr:spPr>
        <a:xfrm>
          <a:off x="10528300" y="498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65568</xdr:rowOff>
    </xdr:from>
    <xdr:to>
      <xdr:col>55</xdr:col>
      <xdr:colOff>88900</xdr:colOff>
      <xdr:row>30</xdr:row>
      <xdr:rowOff>65568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520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98552</xdr:rowOff>
    </xdr:from>
    <xdr:to>
      <xdr:col>55</xdr:col>
      <xdr:colOff>0</xdr:colOff>
      <xdr:row>39</xdr:row>
      <xdr:rowOff>98552</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9639300" y="678510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13588</xdr:rowOff>
    </xdr:from>
    <xdr:ext cx="378565" cy="259045"/>
    <xdr:sp macro="" textlink="">
      <xdr:nvSpPr>
        <xdr:cNvPr id="289" name="労働費平均値テキスト">
          <a:extLst>
            <a:ext uri="{FF2B5EF4-FFF2-40B4-BE49-F238E27FC236}">
              <a16:creationId xmlns:a16="http://schemas.microsoft.com/office/drawing/2014/main" id="{00000000-0008-0000-0700-000021010000}"/>
            </a:ext>
          </a:extLst>
        </xdr:cNvPr>
        <xdr:cNvSpPr txBox="1"/>
      </xdr:nvSpPr>
      <xdr:spPr>
        <a:xfrm>
          <a:off x="10528300" y="652868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162161</xdr:rowOff>
    </xdr:from>
    <xdr:to>
      <xdr:col>55</xdr:col>
      <xdr:colOff>50800</xdr:colOff>
      <xdr:row>39</xdr:row>
      <xdr:rowOff>92311</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10426700" y="6677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38463</xdr:rowOff>
    </xdr:from>
    <xdr:to>
      <xdr:col>50</xdr:col>
      <xdr:colOff>114300</xdr:colOff>
      <xdr:row>39</xdr:row>
      <xdr:rowOff>98552</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8750300" y="6725013"/>
          <a:ext cx="889000" cy="60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161726</xdr:rowOff>
    </xdr:from>
    <xdr:to>
      <xdr:col>50</xdr:col>
      <xdr:colOff>165100</xdr:colOff>
      <xdr:row>39</xdr:row>
      <xdr:rowOff>91876</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9588500" y="6676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108402</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9450017" y="6452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38463</xdr:rowOff>
    </xdr:from>
    <xdr:to>
      <xdr:col>45</xdr:col>
      <xdr:colOff>177800</xdr:colOff>
      <xdr:row>39</xdr:row>
      <xdr:rowOff>56424</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7861300" y="6725013"/>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71483</xdr:rowOff>
    </xdr:from>
    <xdr:to>
      <xdr:col>46</xdr:col>
      <xdr:colOff>38100</xdr:colOff>
      <xdr:row>39</xdr:row>
      <xdr:rowOff>1633</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8699500" y="658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18160</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15428" y="6361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147865</xdr:rowOff>
    </xdr:from>
    <xdr:to>
      <xdr:col>41</xdr:col>
      <xdr:colOff>50800</xdr:colOff>
      <xdr:row>39</xdr:row>
      <xdr:rowOff>56424</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6972300" y="6662965"/>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112195</xdr:rowOff>
    </xdr:from>
    <xdr:to>
      <xdr:col>41</xdr:col>
      <xdr:colOff>101600</xdr:colOff>
      <xdr:row>39</xdr:row>
      <xdr:rowOff>42345</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7810500" y="6627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58872</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72017" y="64025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85852</xdr:rowOff>
    </xdr:from>
    <xdr:to>
      <xdr:col>36</xdr:col>
      <xdr:colOff>165100</xdr:colOff>
      <xdr:row>38</xdr:row>
      <xdr:rowOff>16002</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6921500" y="642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32529</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37428" y="6204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47752</xdr:rowOff>
    </xdr:from>
    <xdr:to>
      <xdr:col>55</xdr:col>
      <xdr:colOff>50800</xdr:colOff>
      <xdr:row>39</xdr:row>
      <xdr:rowOff>149352</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10426700" y="673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140588</xdr:rowOff>
    </xdr:from>
    <xdr:ext cx="249299" cy="259045"/>
    <xdr:sp macro="" textlink="">
      <xdr:nvSpPr>
        <xdr:cNvPr id="308" name="労働費該当値テキスト">
          <a:extLst>
            <a:ext uri="{FF2B5EF4-FFF2-40B4-BE49-F238E27FC236}">
              <a16:creationId xmlns:a16="http://schemas.microsoft.com/office/drawing/2014/main" id="{00000000-0008-0000-0700-000034010000}"/>
            </a:ext>
          </a:extLst>
        </xdr:cNvPr>
        <xdr:cNvSpPr txBox="1"/>
      </xdr:nvSpPr>
      <xdr:spPr>
        <a:xfrm>
          <a:off x="10528300" y="66556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47752</xdr:rowOff>
    </xdr:from>
    <xdr:to>
      <xdr:col>50</xdr:col>
      <xdr:colOff>165100</xdr:colOff>
      <xdr:row>39</xdr:row>
      <xdr:rowOff>149352</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9588500" y="673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140479</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514650" y="68270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159113</xdr:rowOff>
    </xdr:from>
    <xdr:to>
      <xdr:col>46</xdr:col>
      <xdr:colOff>38100</xdr:colOff>
      <xdr:row>39</xdr:row>
      <xdr:rowOff>89263</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8699500" y="667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80390</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61017" y="6766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5624</xdr:rowOff>
    </xdr:from>
    <xdr:to>
      <xdr:col>41</xdr:col>
      <xdr:colOff>101600</xdr:colOff>
      <xdr:row>39</xdr:row>
      <xdr:rowOff>107224</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7810500" y="6692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98351</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672017" y="6784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97065</xdr:rowOff>
    </xdr:from>
    <xdr:to>
      <xdr:col>36</xdr:col>
      <xdr:colOff>165100</xdr:colOff>
      <xdr:row>39</xdr:row>
      <xdr:rowOff>27215</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6921500" y="6612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39</xdr:row>
      <xdr:rowOff>18342</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737428" y="6704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83557</xdr:rowOff>
    </xdr:from>
    <xdr:to>
      <xdr:col>54</xdr:col>
      <xdr:colOff>189865</xdr:colOff>
      <xdr:row>59</xdr:row>
      <xdr:rowOff>84962</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656057"/>
          <a:ext cx="1270" cy="154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88789</xdr:rowOff>
    </xdr:from>
    <xdr:ext cx="534377"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20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84962</xdr:rowOff>
    </xdr:from>
    <xdr:to>
      <xdr:col>55</xdr:col>
      <xdr:colOff>88900</xdr:colOff>
      <xdr:row>59</xdr:row>
      <xdr:rowOff>84962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200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30234</xdr:rowOff>
    </xdr:from>
    <xdr:ext cx="690189"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4312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1,431,575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83557</xdr:rowOff>
    </xdr:from>
    <xdr:to>
      <xdr:col>55</xdr:col>
      <xdr:colOff>88900</xdr:colOff>
      <xdr:row>50</xdr:row>
      <xdr:rowOff>83557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65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104053</xdr:rowOff>
    </xdr:from>
    <xdr:to>
      <xdr:col>55</xdr:col>
      <xdr:colOff>0</xdr:colOff>
      <xdr:row>58</xdr:row>
      <xdr:rowOff>147098</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9639300" y="10048153"/>
          <a:ext cx="838200" cy="43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65560</xdr:rowOff>
    </xdr:from>
    <xdr:ext cx="599010"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8382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42683</xdr:rowOff>
    </xdr:from>
    <xdr:to>
      <xdr:col>55</xdr:col>
      <xdr:colOff>50800</xdr:colOff>
      <xdr:row>58</xdr:row>
      <xdr:rowOff>144283</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986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104053</xdr:rowOff>
    </xdr:from>
    <xdr:to>
      <xdr:col>50</xdr:col>
      <xdr:colOff>114300</xdr:colOff>
      <xdr:row>58</xdr:row>
      <xdr:rowOff>108697</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10048153"/>
          <a:ext cx="889000" cy="4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32873</xdr:rowOff>
    </xdr:from>
    <xdr:to>
      <xdr:col>50</xdr:col>
      <xdr:colOff>165100</xdr:colOff>
      <xdr:row>58</xdr:row>
      <xdr:rowOff>134473</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97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151000</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39795" y="9752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108697</xdr:rowOff>
    </xdr:from>
    <xdr:to>
      <xdr:col>45</xdr:col>
      <xdr:colOff>177800</xdr:colOff>
      <xdr:row>58</xdr:row>
      <xdr:rowOff>114803</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10052797"/>
          <a:ext cx="889000" cy="6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34074</xdr:rowOff>
    </xdr:from>
    <xdr:to>
      <xdr:col>46</xdr:col>
      <xdr:colOff>38100</xdr:colOff>
      <xdr:row>58</xdr:row>
      <xdr:rowOff>135674</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97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152201</xdr:rowOff>
    </xdr:from>
    <xdr:ext cx="59901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50795" y="975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111570</xdr:rowOff>
    </xdr:from>
    <xdr:to>
      <xdr:col>41</xdr:col>
      <xdr:colOff>50800</xdr:colOff>
      <xdr:row>58</xdr:row>
      <xdr:rowOff>114803</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10055670"/>
          <a:ext cx="889000" cy="3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49464</xdr:rowOff>
    </xdr:from>
    <xdr:to>
      <xdr:col>41</xdr:col>
      <xdr:colOff>101600</xdr:colOff>
      <xdr:row>58</xdr:row>
      <xdr:rowOff>151064</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99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167591</xdr:rowOff>
    </xdr:from>
    <xdr:ext cx="59901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61795" y="9768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33648</xdr:rowOff>
    </xdr:from>
    <xdr:to>
      <xdr:col>36</xdr:col>
      <xdr:colOff>165100</xdr:colOff>
      <xdr:row>58</xdr:row>
      <xdr:rowOff>135248</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9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151775</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672795" y="975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96298</xdr:rowOff>
    </xdr:from>
    <xdr:to>
      <xdr:col>55</xdr:col>
      <xdr:colOff>50800</xdr:colOff>
      <xdr:row>59</xdr:row>
      <xdr:rowOff>26448</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10040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21111</xdr:rowOff>
    </xdr:from>
    <xdr:ext cx="599010"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965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53253</xdr:rowOff>
    </xdr:from>
    <xdr:to>
      <xdr:col>50</xdr:col>
      <xdr:colOff>165100</xdr:colOff>
      <xdr:row>58</xdr:row>
      <xdr:rowOff>154853</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997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145980</xdr:rowOff>
    </xdr:from>
    <xdr:ext cx="59901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39795" y="10090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57897</xdr:rowOff>
    </xdr:from>
    <xdr:to>
      <xdr:col>46</xdr:col>
      <xdr:colOff>38100</xdr:colOff>
      <xdr:row>58</xdr:row>
      <xdr:rowOff>159497</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10001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150624</xdr:rowOff>
    </xdr:from>
    <xdr:ext cx="59901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50795" y="10094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64003</xdr:rowOff>
    </xdr:from>
    <xdr:to>
      <xdr:col>41</xdr:col>
      <xdr:colOff>101600</xdr:colOff>
      <xdr:row>58</xdr:row>
      <xdr:rowOff>165603</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10008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156730</xdr:rowOff>
    </xdr:from>
    <xdr:ext cx="59901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61795" y="10100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60770</xdr:rowOff>
    </xdr:from>
    <xdr:to>
      <xdr:col>36</xdr:col>
      <xdr:colOff>165100</xdr:colOff>
      <xdr:row>58</xdr:row>
      <xdr:rowOff>162370</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1000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153497</xdr:rowOff>
    </xdr:from>
    <xdr:ext cx="59901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672795" y="10097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72734</xdr:rowOff>
    </xdr:from>
    <xdr:to>
      <xdr:col>54</xdr:col>
      <xdr:colOff>189865</xdr:colOff>
      <xdr:row>78</xdr:row>
      <xdr:rowOff>137913</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074234"/>
          <a:ext cx="1270" cy="1436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141740</xdr:rowOff>
    </xdr:from>
    <xdr:ext cx="378565"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14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137913</xdr:rowOff>
    </xdr:from>
    <xdr:to>
      <xdr:col>55</xdr:col>
      <xdr:colOff>88900</xdr:colOff>
      <xdr:row>78</xdr:row>
      <xdr:rowOff>137913</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11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19411</xdr:rowOff>
    </xdr:from>
    <xdr:ext cx="599010"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84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629,294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72734</xdr:rowOff>
    </xdr:from>
    <xdr:to>
      <xdr:col>55</xdr:col>
      <xdr:colOff>88900</xdr:colOff>
      <xdr:row>70</xdr:row>
      <xdr:rowOff>72734</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07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90892</xdr:rowOff>
    </xdr:from>
    <xdr:to>
      <xdr:col>55</xdr:col>
      <xdr:colOff>0</xdr:colOff>
      <xdr:row>78</xdr:row>
      <xdr:rowOff>100547</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3463992"/>
          <a:ext cx="838200" cy="9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168966</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199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146089</xdr:rowOff>
    </xdr:from>
    <xdr:to>
      <xdr:col>55</xdr:col>
      <xdr:colOff>50800</xdr:colOff>
      <xdr:row>78</xdr:row>
      <xdr:rowOff>76239</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69650</xdr:rowOff>
    </xdr:from>
    <xdr:to>
      <xdr:col>50</xdr:col>
      <xdr:colOff>114300</xdr:colOff>
      <xdr:row>78</xdr:row>
      <xdr:rowOff>100547</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8750300" y="13442750"/>
          <a:ext cx="889000" cy="30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153236</xdr:rowOff>
    </xdr:from>
    <xdr:to>
      <xdr:col>50</xdr:col>
      <xdr:colOff>165100</xdr:colOff>
      <xdr:row>78</xdr:row>
      <xdr:rowOff>83386</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35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99913</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3130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55304</xdr:rowOff>
    </xdr:from>
    <xdr:to>
      <xdr:col>45</xdr:col>
      <xdr:colOff>177800</xdr:colOff>
      <xdr:row>78</xdr:row>
      <xdr:rowOff>69650</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7861300" y="13428404"/>
          <a:ext cx="889000" cy="1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156094</xdr:rowOff>
    </xdr:from>
    <xdr:to>
      <xdr:col>46</xdr:col>
      <xdr:colOff>38100</xdr:colOff>
      <xdr:row>78</xdr:row>
      <xdr:rowOff>86244</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35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102771</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13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168570</xdr:rowOff>
    </xdr:from>
    <xdr:to>
      <xdr:col>41</xdr:col>
      <xdr:colOff>50800</xdr:colOff>
      <xdr:row>78</xdr:row>
      <xdr:rowOff>55304</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6972300" y="13370220"/>
          <a:ext cx="889000" cy="58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150194</xdr:rowOff>
    </xdr:from>
    <xdr:to>
      <xdr:col>41</xdr:col>
      <xdr:colOff>101600</xdr:colOff>
      <xdr:row>78</xdr:row>
      <xdr:rowOff>80344</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35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96871</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12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151281</xdr:rowOff>
    </xdr:from>
    <xdr:to>
      <xdr:col>36</xdr:col>
      <xdr:colOff>165100</xdr:colOff>
      <xdr:row>78</xdr:row>
      <xdr:rowOff>81431</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35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72558</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445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40092</xdr:rowOff>
    </xdr:from>
    <xdr:to>
      <xdr:col>55</xdr:col>
      <xdr:colOff>50800</xdr:colOff>
      <xdr:row>78</xdr:row>
      <xdr:rowOff>141692</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41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126469</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328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49747</xdr:rowOff>
    </xdr:from>
    <xdr:to>
      <xdr:col>50</xdr:col>
      <xdr:colOff>165100</xdr:colOff>
      <xdr:row>78</xdr:row>
      <xdr:rowOff>151347</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422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142474</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3515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18850</xdr:rowOff>
    </xdr:from>
    <xdr:to>
      <xdr:col>46</xdr:col>
      <xdr:colOff>38100</xdr:colOff>
      <xdr:row>78</xdr:row>
      <xdr:rowOff>120450</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39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111577</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3484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4504</xdr:rowOff>
    </xdr:from>
    <xdr:to>
      <xdr:col>41</xdr:col>
      <xdr:colOff>101600</xdr:colOff>
      <xdr:row>78</xdr:row>
      <xdr:rowOff>106104</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377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97231</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347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117770</xdr:rowOff>
    </xdr:from>
    <xdr:to>
      <xdr:col>36</xdr:col>
      <xdr:colOff>165100</xdr:colOff>
      <xdr:row>78</xdr:row>
      <xdr:rowOff>47920</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31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64447</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309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47799</xdr:rowOff>
    </xdr:from>
    <xdr:to>
      <xdr:col>54</xdr:col>
      <xdr:colOff>189865</xdr:colOff>
      <xdr:row>98</xdr:row>
      <xdr:rowOff>5910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10475595" y="15649749"/>
          <a:ext cx="1270" cy="115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9737</xdr:rowOff>
    </xdr:from>
    <xdr:ext cx="534377" cy="259045"/>
    <xdr:sp macro="" textlink="">
      <xdr:nvSpPr>
        <xdr:cNvPr id="451" name="土木費最小値テキスト">
          <a:extLst>
            <a:ext uri="{FF2B5EF4-FFF2-40B4-BE49-F238E27FC236}">
              <a16:creationId xmlns:a16="http://schemas.microsoft.com/office/drawing/2014/main" id="{00000000-0008-0000-0700-0000C3010000}"/>
            </a:ext>
          </a:extLst>
        </xdr:cNvPr>
        <xdr:cNvSpPr txBox="1"/>
      </xdr:nvSpPr>
      <xdr:spPr>
        <a:xfrm>
          <a:off x="10528300" y="16811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5910</xdr:rowOff>
    </xdr:from>
    <xdr:to>
      <xdr:col>55</xdr:col>
      <xdr:colOff>88900</xdr:colOff>
      <xdr:row>98</xdr:row>
      <xdr:rowOff>5910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680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165926</xdr:rowOff>
    </xdr:from>
    <xdr:ext cx="690189" cy="259045"/>
    <xdr:sp macro="" textlink="">
      <xdr:nvSpPr>
        <xdr:cNvPr id="453" name="土木費最大値テキスト">
          <a:extLst>
            <a:ext uri="{FF2B5EF4-FFF2-40B4-BE49-F238E27FC236}">
              <a16:creationId xmlns:a16="http://schemas.microsoft.com/office/drawing/2014/main" id="{00000000-0008-0000-0700-0000C5010000}"/>
            </a:ext>
          </a:extLst>
        </xdr:cNvPr>
        <xdr:cNvSpPr txBox="1"/>
      </xdr:nvSpPr>
      <xdr:spPr>
        <a:xfrm>
          <a:off x="10528300" y="154249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2,060,808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47799</xdr:rowOff>
    </xdr:from>
    <xdr:to>
      <xdr:col>55</xdr:col>
      <xdr:colOff>88900</xdr:colOff>
      <xdr:row>91</xdr:row>
      <xdr:rowOff>47799</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5649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131341</xdr:rowOff>
    </xdr:from>
    <xdr:to>
      <xdr:col>55</xdr:col>
      <xdr:colOff>0</xdr:colOff>
      <xdr:row>97</xdr:row>
      <xdr:rowOff>139590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9639300" y="16761991"/>
          <a:ext cx="838200" cy="8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86410</xdr:rowOff>
    </xdr:from>
    <xdr:ext cx="599010" cy="259045"/>
    <xdr:sp macro="" textlink="">
      <xdr:nvSpPr>
        <xdr:cNvPr id="456" name="土木費平均値テキスト">
          <a:extLst>
            <a:ext uri="{FF2B5EF4-FFF2-40B4-BE49-F238E27FC236}">
              <a16:creationId xmlns:a16="http://schemas.microsoft.com/office/drawing/2014/main" id="{00000000-0008-0000-0700-0000C8010000}"/>
            </a:ext>
          </a:extLst>
        </xdr:cNvPr>
        <xdr:cNvSpPr txBox="1"/>
      </xdr:nvSpPr>
      <xdr:spPr>
        <a:xfrm>
          <a:off x="10528300" y="165456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63533</xdr:rowOff>
    </xdr:from>
    <xdr:to>
      <xdr:col>55</xdr:col>
      <xdr:colOff>50800</xdr:colOff>
      <xdr:row>97</xdr:row>
      <xdr:rowOff>165133</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10426700" y="1669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139590</xdr:rowOff>
    </xdr:from>
    <xdr:to>
      <xdr:col>50</xdr:col>
      <xdr:colOff>114300</xdr:colOff>
      <xdr:row>97</xdr:row>
      <xdr:rowOff>143063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8750300" y="16770240"/>
          <a:ext cx="889000" cy="3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59466</xdr:rowOff>
    </xdr:from>
    <xdr:to>
      <xdr:col>50</xdr:col>
      <xdr:colOff>165100</xdr:colOff>
      <xdr:row>97</xdr:row>
      <xdr:rowOff>161066</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9588500" y="1669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6143</xdr:rowOff>
    </xdr:from>
    <xdr:ext cx="599010"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9339795" y="16465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143063</xdr:rowOff>
    </xdr:from>
    <xdr:to>
      <xdr:col>45</xdr:col>
      <xdr:colOff>177800</xdr:colOff>
      <xdr:row>97</xdr:row>
      <xdr:rowOff>157031</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7861300" y="16773713"/>
          <a:ext cx="889000" cy="13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60844</xdr:rowOff>
    </xdr:from>
    <xdr:to>
      <xdr:col>46</xdr:col>
      <xdr:colOff>38100</xdr:colOff>
      <xdr:row>97</xdr:row>
      <xdr:rowOff>162444</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8699500" y="1669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7521</xdr:rowOff>
    </xdr:from>
    <xdr:ext cx="59901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8450795" y="16466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145345</xdr:rowOff>
    </xdr:from>
    <xdr:to>
      <xdr:col>41</xdr:col>
      <xdr:colOff>50800</xdr:colOff>
      <xdr:row>97</xdr:row>
      <xdr:rowOff>157031</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6972300" y="16775995"/>
          <a:ext cx="889000" cy="11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69132</xdr:rowOff>
    </xdr:from>
    <xdr:to>
      <xdr:col>41</xdr:col>
      <xdr:colOff>101600</xdr:colOff>
      <xdr:row>97</xdr:row>
      <xdr:rowOff>170732</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7810500" y="16699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15809</xdr:rowOff>
    </xdr:from>
    <xdr:ext cx="59901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561795" y="16475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53904</xdr:rowOff>
    </xdr:from>
    <xdr:to>
      <xdr:col>36</xdr:col>
      <xdr:colOff>165100</xdr:colOff>
      <xdr:row>97</xdr:row>
      <xdr:rowOff>155504</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6921500" y="1668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581</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672795" y="16459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80541</xdr:rowOff>
    </xdr:from>
    <xdr:to>
      <xdr:col>55</xdr:col>
      <xdr:colOff>50800</xdr:colOff>
      <xdr:row>98</xdr:row>
      <xdr:rowOff>10691</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10426700" y="16711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41960</xdr:rowOff>
    </xdr:from>
    <xdr:ext cx="599010" cy="259045"/>
    <xdr:sp macro="" textlink="">
      <xdr:nvSpPr>
        <xdr:cNvPr id="475" name="土木費該当値テキスト">
          <a:extLst>
            <a:ext uri="{FF2B5EF4-FFF2-40B4-BE49-F238E27FC236}">
              <a16:creationId xmlns:a16="http://schemas.microsoft.com/office/drawing/2014/main" id="{00000000-0008-0000-0700-0000DB010000}"/>
            </a:ext>
          </a:extLst>
        </xdr:cNvPr>
        <xdr:cNvSpPr txBox="1"/>
      </xdr:nvSpPr>
      <xdr:spPr>
        <a:xfrm>
          <a:off x="10528300" y="16672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88790</xdr:rowOff>
    </xdr:from>
    <xdr:to>
      <xdr:col>50</xdr:col>
      <xdr:colOff>165100</xdr:colOff>
      <xdr:row>98</xdr:row>
      <xdr:rowOff>18940</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9588500" y="1671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10067</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39795" y="16812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92263</xdr:rowOff>
    </xdr:from>
    <xdr:to>
      <xdr:col>46</xdr:col>
      <xdr:colOff>38100</xdr:colOff>
      <xdr:row>98</xdr:row>
      <xdr:rowOff>22413</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8699500" y="1672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13540</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483111" y="16815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106231</xdr:rowOff>
    </xdr:from>
    <xdr:to>
      <xdr:col>41</xdr:col>
      <xdr:colOff>101600</xdr:colOff>
      <xdr:row>98</xdr:row>
      <xdr:rowOff>36381</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7810500" y="16736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27508</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829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94545</xdr:rowOff>
    </xdr:from>
    <xdr:to>
      <xdr:col>36</xdr:col>
      <xdr:colOff>165100</xdr:colOff>
      <xdr:row>98</xdr:row>
      <xdr:rowOff>24695</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6921500" y="1672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15822</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81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90309</xdr:rowOff>
    </xdr:from>
    <xdr:to>
      <xdr:col>85</xdr:col>
      <xdr:colOff>126364</xdr:colOff>
      <xdr:row>39</xdr:row>
      <xdr:rowOff>78223</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233809"/>
          <a:ext cx="1269" cy="1530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82050</xdr:rowOff>
    </xdr:from>
    <xdr:ext cx="469744"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768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78223</xdr:rowOff>
    </xdr:from>
    <xdr:to>
      <xdr:col>86</xdr:col>
      <xdr:colOff>25400</xdr:colOff>
      <xdr:row>39</xdr:row>
      <xdr:rowOff>78223</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764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36986</xdr:rowOff>
    </xdr:from>
    <xdr:ext cx="599010"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5009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475,124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90309</xdr:rowOff>
    </xdr:from>
    <xdr:to>
      <xdr:col>86</xdr:col>
      <xdr:colOff>25400</xdr:colOff>
      <xdr:row>30</xdr:row>
      <xdr:rowOff>90309</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233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7661</xdr:rowOff>
    </xdr:from>
    <xdr:to>
      <xdr:col>85</xdr:col>
      <xdr:colOff>127000</xdr:colOff>
      <xdr:row>39</xdr:row>
      <xdr:rowOff>10766</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5481300" y="6694211"/>
          <a:ext cx="838200" cy="3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64545</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4081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41668</xdr:rowOff>
    </xdr:from>
    <xdr:to>
      <xdr:col>85</xdr:col>
      <xdr:colOff>177800</xdr:colOff>
      <xdr:row>38</xdr:row>
      <xdr:rowOff>143268</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5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7661</xdr:rowOff>
    </xdr:from>
    <xdr:to>
      <xdr:col>81</xdr:col>
      <xdr:colOff>50800</xdr:colOff>
      <xdr:row>39</xdr:row>
      <xdr:rowOff>13418</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4592300" y="6694211"/>
          <a:ext cx="889000" cy="5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58114</xdr:rowOff>
    </xdr:from>
    <xdr:to>
      <xdr:col>81</xdr:col>
      <xdr:colOff>101600</xdr:colOff>
      <xdr:row>38</xdr:row>
      <xdr:rowOff>159714</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57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4791</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34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10221</xdr:rowOff>
    </xdr:from>
    <xdr:to>
      <xdr:col>76</xdr:col>
      <xdr:colOff>114300</xdr:colOff>
      <xdr:row>39</xdr:row>
      <xdr:rowOff>13418</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3703300" y="6696771"/>
          <a:ext cx="889000" cy="3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53333</xdr:rowOff>
    </xdr:from>
    <xdr:to>
      <xdr:col>76</xdr:col>
      <xdr:colOff>165100</xdr:colOff>
      <xdr:row>38</xdr:row>
      <xdr:rowOff>154933</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568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343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10221</xdr:rowOff>
    </xdr:from>
    <xdr:to>
      <xdr:col>71</xdr:col>
      <xdr:colOff>177800</xdr:colOff>
      <xdr:row>39</xdr:row>
      <xdr:rowOff>13095</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2814300" y="6696771"/>
          <a:ext cx="889000" cy="2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52053</xdr:rowOff>
    </xdr:from>
    <xdr:to>
      <xdr:col>72</xdr:col>
      <xdr:colOff>38100</xdr:colOff>
      <xdr:row>38</xdr:row>
      <xdr:rowOff>153653</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56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170180</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342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26113</xdr:rowOff>
    </xdr:from>
    <xdr:to>
      <xdr:col>67</xdr:col>
      <xdr:colOff>101600</xdr:colOff>
      <xdr:row>38</xdr:row>
      <xdr:rowOff>127713</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54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144241</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31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131416</xdr:rowOff>
    </xdr:from>
    <xdr:to>
      <xdr:col>85</xdr:col>
      <xdr:colOff>177800</xdr:colOff>
      <xdr:row>39</xdr:row>
      <xdr:rowOff>61566</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646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46343</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561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128311</xdr:rowOff>
    </xdr:from>
    <xdr:to>
      <xdr:col>81</xdr:col>
      <xdr:colOff>101600</xdr:colOff>
      <xdr:row>39</xdr:row>
      <xdr:rowOff>58461</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64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49588</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73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134068</xdr:rowOff>
    </xdr:from>
    <xdr:to>
      <xdr:col>76</xdr:col>
      <xdr:colOff>165100</xdr:colOff>
      <xdr:row>39</xdr:row>
      <xdr:rowOff>64218</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649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55345</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74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130871</xdr:rowOff>
    </xdr:from>
    <xdr:to>
      <xdr:col>72</xdr:col>
      <xdr:colOff>38100</xdr:colOff>
      <xdr:row>39</xdr:row>
      <xdr:rowOff>61021</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645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52148</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738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133745</xdr:rowOff>
    </xdr:from>
    <xdr:to>
      <xdr:col>67</xdr:col>
      <xdr:colOff>101600</xdr:colOff>
      <xdr:row>39</xdr:row>
      <xdr:rowOff>63895</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64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55022</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741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130766</xdr:rowOff>
    </xdr:from>
    <xdr:to>
      <xdr:col>85</xdr:col>
      <xdr:colOff>126364</xdr:colOff>
      <xdr:row>58</xdr:row>
      <xdr:rowOff>73593</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flipV="1">
          <a:off x="16317595" y="8703266"/>
          <a:ext cx="1269" cy="1314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77420</xdr:rowOff>
    </xdr:from>
    <xdr:ext cx="534377" cy="259045"/>
    <xdr:sp macro="" textlink="">
      <xdr:nvSpPr>
        <xdr:cNvPr id="565" name="教育費最小値テキスト">
          <a:extLst>
            <a:ext uri="{FF2B5EF4-FFF2-40B4-BE49-F238E27FC236}">
              <a16:creationId xmlns:a16="http://schemas.microsoft.com/office/drawing/2014/main" id="{00000000-0008-0000-0700-000035020000}"/>
            </a:ext>
          </a:extLst>
        </xdr:cNvPr>
        <xdr:cNvSpPr txBox="1"/>
      </xdr:nvSpPr>
      <xdr:spPr>
        <a:xfrm>
          <a:off x="16370300" y="1002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73593</xdr:rowOff>
    </xdr:from>
    <xdr:to>
      <xdr:col>86</xdr:col>
      <xdr:colOff>25400</xdr:colOff>
      <xdr:row>58</xdr:row>
      <xdr:rowOff>73593</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6230600" y="10017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77443</xdr:rowOff>
    </xdr:from>
    <xdr:ext cx="599010" cy="259045"/>
    <xdr:sp macro="" textlink="">
      <xdr:nvSpPr>
        <xdr:cNvPr id="567" name="教育費最大値テキスト">
          <a:extLst>
            <a:ext uri="{FF2B5EF4-FFF2-40B4-BE49-F238E27FC236}">
              <a16:creationId xmlns:a16="http://schemas.microsoft.com/office/drawing/2014/main" id="{00000000-0008-0000-0700-000037020000}"/>
            </a:ext>
          </a:extLst>
        </xdr:cNvPr>
        <xdr:cNvSpPr txBox="1"/>
      </xdr:nvSpPr>
      <xdr:spPr>
        <a:xfrm>
          <a:off x="16370300" y="8478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603,908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130766</xdr:rowOff>
    </xdr:from>
    <xdr:to>
      <xdr:col>86</xdr:col>
      <xdr:colOff>25400</xdr:colOff>
      <xdr:row>50</xdr:row>
      <xdr:rowOff>130766</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8703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105005</xdr:rowOff>
    </xdr:from>
    <xdr:to>
      <xdr:col>85</xdr:col>
      <xdr:colOff>127000</xdr:colOff>
      <xdr:row>57</xdr:row>
      <xdr:rowOff>124996</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5481300" y="9877655"/>
          <a:ext cx="838200" cy="19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3340</xdr:rowOff>
    </xdr:from>
    <xdr:ext cx="599010" cy="259045"/>
    <xdr:sp macro="" textlink="">
      <xdr:nvSpPr>
        <xdr:cNvPr id="570" name="教育費平均値テキスト">
          <a:extLst>
            <a:ext uri="{FF2B5EF4-FFF2-40B4-BE49-F238E27FC236}">
              <a16:creationId xmlns:a16="http://schemas.microsoft.com/office/drawing/2014/main" id="{00000000-0008-0000-0700-00003A020000}"/>
            </a:ext>
          </a:extLst>
        </xdr:cNvPr>
        <xdr:cNvSpPr txBox="1"/>
      </xdr:nvSpPr>
      <xdr:spPr>
        <a:xfrm>
          <a:off x="16370300" y="96045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151913</xdr:rowOff>
    </xdr:from>
    <xdr:to>
      <xdr:col>85</xdr:col>
      <xdr:colOff>177800</xdr:colOff>
      <xdr:row>57</xdr:row>
      <xdr:rowOff>82063</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6268700" y="975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114824</xdr:rowOff>
    </xdr:from>
    <xdr:to>
      <xdr:col>81</xdr:col>
      <xdr:colOff>50800</xdr:colOff>
      <xdr:row>57</xdr:row>
      <xdr:rowOff>124996</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4592300" y="9887474"/>
          <a:ext cx="889000" cy="10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134670</xdr:rowOff>
    </xdr:from>
    <xdr:to>
      <xdr:col>81</xdr:col>
      <xdr:colOff>101600</xdr:colOff>
      <xdr:row>57</xdr:row>
      <xdr:rowOff>64820</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5430500" y="97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81347</xdr:rowOff>
    </xdr:from>
    <xdr:ext cx="599010"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5181795" y="951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102623</xdr:rowOff>
    </xdr:from>
    <xdr:to>
      <xdr:col>76</xdr:col>
      <xdr:colOff>114300</xdr:colOff>
      <xdr:row>57</xdr:row>
      <xdr:rowOff>114824</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3703300" y="9875273"/>
          <a:ext cx="889000" cy="12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146608</xdr:rowOff>
    </xdr:from>
    <xdr:to>
      <xdr:col>76</xdr:col>
      <xdr:colOff>165100</xdr:colOff>
      <xdr:row>57</xdr:row>
      <xdr:rowOff>76758</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4541500" y="9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93285</xdr:rowOff>
    </xdr:from>
    <xdr:ext cx="599010"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4292795" y="9523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81343</xdr:rowOff>
    </xdr:from>
    <xdr:to>
      <xdr:col>71</xdr:col>
      <xdr:colOff>177800</xdr:colOff>
      <xdr:row>57</xdr:row>
      <xdr:rowOff>102623</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814300" y="9682543"/>
          <a:ext cx="889000" cy="192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129426</xdr:rowOff>
    </xdr:from>
    <xdr:to>
      <xdr:col>72</xdr:col>
      <xdr:colOff>38100</xdr:colOff>
      <xdr:row>57</xdr:row>
      <xdr:rowOff>59576</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3652500" y="973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76103</xdr:rowOff>
    </xdr:from>
    <xdr:ext cx="59901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3403795" y="9505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140102</xdr:rowOff>
    </xdr:from>
    <xdr:to>
      <xdr:col>67</xdr:col>
      <xdr:colOff>101600</xdr:colOff>
      <xdr:row>57</xdr:row>
      <xdr:rowOff>70252</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2763500" y="9741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61379</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2514795" y="9834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54205</xdr:rowOff>
    </xdr:from>
    <xdr:to>
      <xdr:col>85</xdr:col>
      <xdr:colOff>177800</xdr:colOff>
      <xdr:row>57</xdr:row>
      <xdr:rowOff>155805</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6268700" y="982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32632</xdr:rowOff>
    </xdr:from>
    <xdr:ext cx="534377" cy="259045"/>
    <xdr:sp macro="" textlink="">
      <xdr:nvSpPr>
        <xdr:cNvPr id="589" name="教育費該当値テキスト">
          <a:extLst>
            <a:ext uri="{FF2B5EF4-FFF2-40B4-BE49-F238E27FC236}">
              <a16:creationId xmlns:a16="http://schemas.microsoft.com/office/drawing/2014/main" id="{00000000-0008-0000-0700-00004D020000}"/>
            </a:ext>
          </a:extLst>
        </xdr:cNvPr>
        <xdr:cNvSpPr txBox="1"/>
      </xdr:nvSpPr>
      <xdr:spPr>
        <a:xfrm>
          <a:off x="16370300" y="9805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74196</xdr:rowOff>
    </xdr:from>
    <xdr:to>
      <xdr:col>81</xdr:col>
      <xdr:colOff>101600</xdr:colOff>
      <xdr:row>58</xdr:row>
      <xdr:rowOff>4346</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5430500" y="984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166923</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14111" y="9939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64024</xdr:rowOff>
    </xdr:from>
    <xdr:to>
      <xdr:col>76</xdr:col>
      <xdr:colOff>165100</xdr:colOff>
      <xdr:row>57</xdr:row>
      <xdr:rowOff>165624</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4541500" y="9836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156751</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325111" y="9929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51823</xdr:rowOff>
    </xdr:from>
    <xdr:to>
      <xdr:col>72</xdr:col>
      <xdr:colOff>38100</xdr:colOff>
      <xdr:row>57</xdr:row>
      <xdr:rowOff>153423</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3652500" y="9824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144550</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36111" y="991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30543</xdr:rowOff>
    </xdr:from>
    <xdr:to>
      <xdr:col>67</xdr:col>
      <xdr:colOff>101600</xdr:colOff>
      <xdr:row>56</xdr:row>
      <xdr:rowOff>132143</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2763500" y="9631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54</xdr:row>
      <xdr:rowOff>148670</xdr:rowOff>
    </xdr:from>
    <xdr:ext cx="59901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14795" y="9406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98434</xdr:rowOff>
    </xdr:from>
    <xdr:to>
      <xdr:col>85</xdr:col>
      <xdr:colOff>126364</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flipV="1">
          <a:off x="16317595" y="12271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2" name="災害復旧費最小値テキスト">
          <a:extLst>
            <a:ext uri="{FF2B5EF4-FFF2-40B4-BE49-F238E27FC236}">
              <a16:creationId xmlns:a16="http://schemas.microsoft.com/office/drawing/2014/main" id="{00000000-0008-0000-0700-00006E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45111</xdr:rowOff>
    </xdr:from>
    <xdr:ext cx="599010" cy="259045"/>
    <xdr:sp macro="" textlink="">
      <xdr:nvSpPr>
        <xdr:cNvPr id="624" name="災害復旧費最大値テキスト">
          <a:extLst>
            <a:ext uri="{FF2B5EF4-FFF2-40B4-BE49-F238E27FC236}">
              <a16:creationId xmlns:a16="http://schemas.microsoft.com/office/drawing/2014/main" id="{00000000-0008-0000-0700-000070020000}"/>
            </a:ext>
          </a:extLst>
        </xdr:cNvPr>
        <xdr:cNvSpPr txBox="1"/>
      </xdr:nvSpPr>
      <xdr:spPr>
        <a:xfrm>
          <a:off x="16370300" y="12046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345,831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98434</xdr:rowOff>
    </xdr:from>
    <xdr:to>
      <xdr:col>86</xdr:col>
      <xdr:colOff>25400</xdr:colOff>
      <xdr:row>71</xdr:row>
      <xdr:rowOff>98434</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2271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119236</xdr:rowOff>
    </xdr:from>
    <xdr:to>
      <xdr:col>85</xdr:col>
      <xdr:colOff>127000</xdr:colOff>
      <xdr:row>78</xdr:row>
      <xdr:rowOff>96182</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5481300" y="13320886"/>
          <a:ext cx="838200" cy="148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70432</xdr:rowOff>
    </xdr:from>
    <xdr:ext cx="534377" cy="259045"/>
    <xdr:sp macro="" textlink="">
      <xdr:nvSpPr>
        <xdr:cNvPr id="627" name="災害復旧費平均値テキスト">
          <a:extLst>
            <a:ext uri="{FF2B5EF4-FFF2-40B4-BE49-F238E27FC236}">
              <a16:creationId xmlns:a16="http://schemas.microsoft.com/office/drawing/2014/main" id="{00000000-0008-0000-0700-000073020000}"/>
            </a:ext>
          </a:extLst>
        </xdr:cNvPr>
        <xdr:cNvSpPr txBox="1"/>
      </xdr:nvSpPr>
      <xdr:spPr>
        <a:xfrm>
          <a:off x="16370300" y="13443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92005</xdr:rowOff>
    </xdr:from>
    <xdr:to>
      <xdr:col>85</xdr:col>
      <xdr:colOff>177800</xdr:colOff>
      <xdr:row>79</xdr:row>
      <xdr:rowOff>22155</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6268700" y="1346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119236</xdr:rowOff>
    </xdr:from>
    <xdr:to>
      <xdr:col>81</xdr:col>
      <xdr:colOff>50800</xdr:colOff>
      <xdr:row>79</xdr:row>
      <xdr:rowOff>42892</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4592300" y="13320886"/>
          <a:ext cx="889000" cy="266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100532</xdr:rowOff>
    </xdr:from>
    <xdr:to>
      <xdr:col>81</xdr:col>
      <xdr:colOff>101600</xdr:colOff>
      <xdr:row>79</xdr:row>
      <xdr:rowOff>30682</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54305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21809</xdr:rowOff>
    </xdr:from>
    <xdr:ext cx="534377"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5214111" y="1356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15258</xdr:rowOff>
    </xdr:from>
    <xdr:to>
      <xdr:col>76</xdr:col>
      <xdr:colOff>114300</xdr:colOff>
      <xdr:row>79</xdr:row>
      <xdr:rowOff>42892</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3703300" y="13559808"/>
          <a:ext cx="889000" cy="27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94204</xdr:rowOff>
    </xdr:from>
    <xdr:to>
      <xdr:col>76</xdr:col>
      <xdr:colOff>165100</xdr:colOff>
      <xdr:row>79</xdr:row>
      <xdr:rowOff>24354</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4541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40881</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4325111" y="1324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92360</xdr:rowOff>
    </xdr:from>
    <xdr:to>
      <xdr:col>71</xdr:col>
      <xdr:colOff>177800</xdr:colOff>
      <xdr:row>79</xdr:row>
      <xdr:rowOff>15258</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814300" y="13294010"/>
          <a:ext cx="889000" cy="265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109722</xdr:rowOff>
    </xdr:from>
    <xdr:to>
      <xdr:col>72</xdr:col>
      <xdr:colOff>38100</xdr:colOff>
      <xdr:row>79</xdr:row>
      <xdr:rowOff>39872</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3652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56399</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3436111" y="1325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95960</xdr:rowOff>
    </xdr:from>
    <xdr:to>
      <xdr:col>67</xdr:col>
      <xdr:colOff>101600</xdr:colOff>
      <xdr:row>79</xdr:row>
      <xdr:rowOff>26110</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2763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17237</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547111" y="1356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45382</xdr:rowOff>
    </xdr:from>
    <xdr:to>
      <xdr:col>85</xdr:col>
      <xdr:colOff>177800</xdr:colOff>
      <xdr:row>78</xdr:row>
      <xdr:rowOff>146982</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6268700" y="1341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4759</xdr:rowOff>
    </xdr:from>
    <xdr:ext cx="534377" cy="259045"/>
    <xdr:sp macro="" textlink="">
      <xdr:nvSpPr>
        <xdr:cNvPr id="646" name="災害復旧費該当値テキスト">
          <a:extLst>
            <a:ext uri="{FF2B5EF4-FFF2-40B4-BE49-F238E27FC236}">
              <a16:creationId xmlns:a16="http://schemas.microsoft.com/office/drawing/2014/main" id="{00000000-0008-0000-0700-000086020000}"/>
            </a:ext>
          </a:extLst>
        </xdr:cNvPr>
        <xdr:cNvSpPr txBox="1"/>
      </xdr:nvSpPr>
      <xdr:spPr>
        <a:xfrm>
          <a:off x="16370300" y="13206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68436</xdr:rowOff>
    </xdr:from>
    <xdr:to>
      <xdr:col>81</xdr:col>
      <xdr:colOff>101600</xdr:colOff>
      <xdr:row>77</xdr:row>
      <xdr:rowOff>170036</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5430500" y="1327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15113</xdr:rowOff>
    </xdr:from>
    <xdr:ext cx="534377"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14111" y="13045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163542</xdr:rowOff>
    </xdr:from>
    <xdr:to>
      <xdr:col>76</xdr:col>
      <xdr:colOff>165100</xdr:colOff>
      <xdr:row>79</xdr:row>
      <xdr:rowOff>93692</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4541500" y="13536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84819</xdr:rowOff>
    </xdr:from>
    <xdr:ext cx="378565"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3017" y="136293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135908</xdr:rowOff>
    </xdr:from>
    <xdr:to>
      <xdr:col>72</xdr:col>
      <xdr:colOff>38100</xdr:colOff>
      <xdr:row>79</xdr:row>
      <xdr:rowOff>66058</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3652500" y="1350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57185</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468428" y="13601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41560</xdr:rowOff>
    </xdr:from>
    <xdr:to>
      <xdr:col>67</xdr:col>
      <xdr:colOff>101600</xdr:colOff>
      <xdr:row>77</xdr:row>
      <xdr:rowOff>143160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2763500" y="13243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159687</xdr:rowOff>
    </xdr:from>
    <xdr:ext cx="534377"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547111" y="1301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13402</xdr:rowOff>
    </xdr:from>
    <xdr:to>
      <xdr:col>85</xdr:col>
      <xdr:colOff>126364</xdr:colOff>
      <xdr:row>99</xdr:row>
      <xdr:rowOff>43918</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flipV="1">
          <a:off x="16317595" y="15615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47745</xdr:rowOff>
    </xdr:from>
    <xdr:ext cx="378565" cy="259045"/>
    <xdr:sp macro="" textlink="">
      <xdr:nvSpPr>
        <xdr:cNvPr id="679" name="公債費最小値テキスト">
          <a:extLst>
            <a:ext uri="{FF2B5EF4-FFF2-40B4-BE49-F238E27FC236}">
              <a16:creationId xmlns:a16="http://schemas.microsoft.com/office/drawing/2014/main" id="{00000000-0008-0000-0700-0000A7020000}"/>
            </a:ext>
          </a:extLst>
        </xdr:cNvPr>
        <xdr:cNvSpPr txBox="1"/>
      </xdr:nvSpPr>
      <xdr:spPr>
        <a:xfrm>
          <a:off x="16370300" y="17021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43918</xdr:rowOff>
    </xdr:from>
    <xdr:to>
      <xdr:col>86</xdr:col>
      <xdr:colOff>25400</xdr:colOff>
      <xdr:row>99</xdr:row>
      <xdr:rowOff>43918</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7017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131529</xdr:rowOff>
    </xdr:from>
    <xdr:ext cx="599010" cy="259045"/>
    <xdr:sp macro="" textlink="">
      <xdr:nvSpPr>
        <xdr:cNvPr id="681" name="公債費最大値テキスト">
          <a:extLst>
            <a:ext uri="{FF2B5EF4-FFF2-40B4-BE49-F238E27FC236}">
              <a16:creationId xmlns:a16="http://schemas.microsoft.com/office/drawing/2014/main" id="{00000000-0008-0000-0700-0000A9020000}"/>
            </a:ext>
          </a:extLst>
        </xdr:cNvPr>
        <xdr:cNvSpPr txBox="1"/>
      </xdr:nvSpPr>
      <xdr:spPr>
        <a:xfrm>
          <a:off x="16370300" y="15390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736,298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13402</xdr:rowOff>
    </xdr:from>
    <xdr:to>
      <xdr:col>86</xdr:col>
      <xdr:colOff>25400</xdr:colOff>
      <xdr:row>91</xdr:row>
      <xdr:rowOff>13402</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5615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124848</xdr:rowOff>
    </xdr:from>
    <xdr:to>
      <xdr:col>85</xdr:col>
      <xdr:colOff>127000</xdr:colOff>
      <xdr:row>97</xdr:row>
      <xdr:rowOff>154180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5481300" y="16755498"/>
          <a:ext cx="838200" cy="29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85726</xdr:rowOff>
    </xdr:from>
    <xdr:ext cx="599010" cy="259045"/>
    <xdr:sp macro="" textlink="">
      <xdr:nvSpPr>
        <xdr:cNvPr id="684" name="公債費平均値テキスト">
          <a:extLst>
            <a:ext uri="{FF2B5EF4-FFF2-40B4-BE49-F238E27FC236}">
              <a16:creationId xmlns:a16="http://schemas.microsoft.com/office/drawing/2014/main" id="{00000000-0008-0000-0700-0000AC020000}"/>
            </a:ext>
          </a:extLst>
        </xdr:cNvPr>
        <xdr:cNvSpPr txBox="1"/>
      </xdr:nvSpPr>
      <xdr:spPr>
        <a:xfrm>
          <a:off x="16370300" y="165449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62849</xdr:rowOff>
    </xdr:from>
    <xdr:to>
      <xdr:col>85</xdr:col>
      <xdr:colOff>177800</xdr:colOff>
      <xdr:row>97</xdr:row>
      <xdr:rowOff>164449</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62687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154180</xdr:rowOff>
    </xdr:from>
    <xdr:to>
      <xdr:col>81</xdr:col>
      <xdr:colOff>50800</xdr:colOff>
      <xdr:row>97</xdr:row>
      <xdr:rowOff>155352</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4592300" y="16784830"/>
          <a:ext cx="889000" cy="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53711</xdr:rowOff>
    </xdr:from>
    <xdr:to>
      <xdr:col>81</xdr:col>
      <xdr:colOff>101600</xdr:colOff>
      <xdr:row>97</xdr:row>
      <xdr:rowOff>155311</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5430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388</xdr:rowOff>
    </xdr:from>
    <xdr:ext cx="599010"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5181795" y="16459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146376</xdr:rowOff>
    </xdr:from>
    <xdr:to>
      <xdr:col>76</xdr:col>
      <xdr:colOff>114300</xdr:colOff>
      <xdr:row>97</xdr:row>
      <xdr:rowOff>155352</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3703300" y="16777026"/>
          <a:ext cx="889000" cy="8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58032</xdr:rowOff>
    </xdr:from>
    <xdr:to>
      <xdr:col>76</xdr:col>
      <xdr:colOff>165100</xdr:colOff>
      <xdr:row>97</xdr:row>
      <xdr:rowOff>159632</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4541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4709</xdr:rowOff>
    </xdr:from>
    <xdr:ext cx="59901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292795" y="1646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108809</xdr:rowOff>
    </xdr:from>
    <xdr:to>
      <xdr:col>71</xdr:col>
      <xdr:colOff>177800</xdr:colOff>
      <xdr:row>97</xdr:row>
      <xdr:rowOff>146376</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814300" y="16739459"/>
          <a:ext cx="889000" cy="37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57916</xdr:rowOff>
    </xdr:from>
    <xdr:to>
      <xdr:col>72</xdr:col>
      <xdr:colOff>38100</xdr:colOff>
      <xdr:row>97</xdr:row>
      <xdr:rowOff>159516</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3652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4593</xdr:rowOff>
    </xdr:from>
    <xdr:ext cx="59901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3403795" y="1646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52617</xdr:rowOff>
    </xdr:from>
    <xdr:to>
      <xdr:col>67</xdr:col>
      <xdr:colOff>101600</xdr:colOff>
      <xdr:row>97</xdr:row>
      <xdr:rowOff>154217</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2763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170744</xdr:rowOff>
    </xdr:from>
    <xdr:ext cx="59901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2514795" y="1645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74048</xdr:rowOff>
    </xdr:from>
    <xdr:to>
      <xdr:col>85</xdr:col>
      <xdr:colOff>177800</xdr:colOff>
      <xdr:row>98</xdr:row>
      <xdr:rowOff>4198</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6268700" y="16704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52475</xdr:rowOff>
    </xdr:from>
    <xdr:ext cx="599010" cy="259045"/>
    <xdr:sp macro="" textlink="">
      <xdr:nvSpPr>
        <xdr:cNvPr id="703" name="公債費該当値テキスト">
          <a:extLst>
            <a:ext uri="{FF2B5EF4-FFF2-40B4-BE49-F238E27FC236}">
              <a16:creationId xmlns:a16="http://schemas.microsoft.com/office/drawing/2014/main" id="{00000000-0008-0000-0700-0000BF020000}"/>
            </a:ext>
          </a:extLst>
        </xdr:cNvPr>
        <xdr:cNvSpPr txBox="1"/>
      </xdr:nvSpPr>
      <xdr:spPr>
        <a:xfrm>
          <a:off x="16370300" y="16683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103380</xdr:rowOff>
    </xdr:from>
    <xdr:to>
      <xdr:col>81</xdr:col>
      <xdr:colOff>101600</xdr:colOff>
      <xdr:row>98</xdr:row>
      <xdr:rowOff>33530</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5430500" y="1673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24657</xdr:rowOff>
    </xdr:from>
    <xdr:ext cx="59901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181795" y="16826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104552</xdr:rowOff>
    </xdr:from>
    <xdr:to>
      <xdr:col>76</xdr:col>
      <xdr:colOff>165100</xdr:colOff>
      <xdr:row>98</xdr:row>
      <xdr:rowOff>34702</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4541500" y="1673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25829</xdr:rowOff>
    </xdr:from>
    <xdr:ext cx="59901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292795" y="16827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95576</xdr:rowOff>
    </xdr:from>
    <xdr:to>
      <xdr:col>72</xdr:col>
      <xdr:colOff>38100</xdr:colOff>
      <xdr:row>98</xdr:row>
      <xdr:rowOff>25726</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3652500" y="16726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16853</xdr:rowOff>
    </xdr:from>
    <xdr:ext cx="59901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03795" y="16818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58009</xdr:rowOff>
    </xdr:from>
    <xdr:to>
      <xdr:col>67</xdr:col>
      <xdr:colOff>101600</xdr:colOff>
      <xdr:row>97</xdr:row>
      <xdr:rowOff>159609</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2763500" y="16688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150736</xdr:rowOff>
    </xdr:from>
    <xdr:ext cx="59901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14795" y="16781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a:extLst>
            <a:ext uri="{FF2B5EF4-FFF2-40B4-BE49-F238E27FC236}">
              <a16:creationId xmlns:a16="http://schemas.microsoft.com/office/drawing/2014/main" id="{00000000-0008-0000-07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34270</xdr:rowOff>
    </xdr:from>
    <xdr:to>
      <xdr:col>116</xdr:col>
      <xdr:colOff>62864</xdr:colOff>
      <xdr:row>38</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flipV="1">
          <a:off x="22159595" y="5177770"/>
          <a:ext cx="1269" cy="147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10258</xdr:rowOff>
    </xdr:from>
    <xdr:ext cx="249299" cy="259045"/>
    <xdr:sp macro="" textlink="">
      <xdr:nvSpPr>
        <xdr:cNvPr id="734" name="諸支出金最小値テキスト">
          <a:extLst>
            <a:ext uri="{FF2B5EF4-FFF2-40B4-BE49-F238E27FC236}">
              <a16:creationId xmlns:a16="http://schemas.microsoft.com/office/drawing/2014/main" id="{00000000-0008-0000-0700-0000DE020000}"/>
            </a:ext>
          </a:extLst>
        </xdr:cNvPr>
        <xdr:cNvSpPr txBox="1"/>
      </xdr:nvSpPr>
      <xdr:spPr>
        <a:xfrm>
          <a:off x="22212300" y="66968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152397</xdr:rowOff>
    </xdr:from>
    <xdr:ext cx="534377" cy="259045"/>
    <xdr:sp macro="" textlink="">
      <xdr:nvSpPr>
        <xdr:cNvPr id="736" name="諸支出金最大値テキスト">
          <a:extLst>
            <a:ext uri="{FF2B5EF4-FFF2-40B4-BE49-F238E27FC236}">
              <a16:creationId xmlns:a16="http://schemas.microsoft.com/office/drawing/2014/main" id="{00000000-0008-0000-0700-0000E0020000}"/>
            </a:ext>
          </a:extLst>
        </xdr:cNvPr>
        <xdr:cNvSpPr txBox="1"/>
      </xdr:nvSpPr>
      <xdr:spPr>
        <a:xfrm>
          <a:off x="22212300" y="495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32,306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34270</xdr:rowOff>
    </xdr:from>
    <xdr:to>
      <xdr:col>116</xdr:col>
      <xdr:colOff>152400</xdr:colOff>
      <xdr:row>30</xdr:row>
      <xdr:rowOff>34270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5177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99158</xdr:rowOff>
    </xdr:from>
    <xdr:ext cx="378565" cy="259045"/>
    <xdr:sp macro="" textlink="">
      <xdr:nvSpPr>
        <xdr:cNvPr id="739" name="諸支出金平均値テキスト">
          <a:extLst>
            <a:ext uri="{FF2B5EF4-FFF2-40B4-BE49-F238E27FC236}">
              <a16:creationId xmlns:a16="http://schemas.microsoft.com/office/drawing/2014/main" id="{00000000-0008-0000-0700-0000E3020000}"/>
            </a:ext>
          </a:extLst>
        </xdr:cNvPr>
        <xdr:cNvSpPr txBox="1"/>
      </xdr:nvSpPr>
      <xdr:spPr>
        <a:xfrm>
          <a:off x="22212300" y="64428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76281</xdr:rowOff>
    </xdr:from>
    <xdr:to>
      <xdr:col>116</xdr:col>
      <xdr:colOff>114300</xdr:colOff>
      <xdr:row>39</xdr:row>
      <xdr:rowOff>6431</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2110700" y="6591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69241</xdr:rowOff>
    </xdr:from>
    <xdr:to>
      <xdr:col>112</xdr:col>
      <xdr:colOff>38100</xdr:colOff>
      <xdr:row>38</xdr:row>
      <xdr:rowOff>170841</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1272500" y="658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15917</xdr:rowOff>
    </xdr:from>
    <xdr:ext cx="378565"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21134017" y="635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60599</xdr:rowOff>
    </xdr:from>
    <xdr:to>
      <xdr:col>107</xdr:col>
      <xdr:colOff>101600</xdr:colOff>
      <xdr:row>38</xdr:row>
      <xdr:rowOff>162199</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0383500" y="65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7276</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0245017" y="6350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63571</xdr:rowOff>
    </xdr:from>
    <xdr:to>
      <xdr:col>102</xdr:col>
      <xdr:colOff>165100</xdr:colOff>
      <xdr:row>38</xdr:row>
      <xdr:rowOff>165171</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19494500" y="657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10248</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9356017" y="6353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151674</xdr:rowOff>
    </xdr:from>
    <xdr:to>
      <xdr:col>98</xdr:col>
      <xdr:colOff>38100</xdr:colOff>
      <xdr:row>38</xdr:row>
      <xdr:rowOff>81824</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8605500" y="649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98351</xdr:rowOff>
    </xdr:from>
    <xdr:ext cx="469744"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8421428" y="6270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54708</xdr:rowOff>
    </xdr:from>
    <xdr:ext cx="249299" cy="259045"/>
    <xdr:sp macro="" textlink="">
      <xdr:nvSpPr>
        <xdr:cNvPr id="758" name="諸支出金該当値テキスト">
          <a:extLst>
            <a:ext uri="{FF2B5EF4-FFF2-40B4-BE49-F238E27FC236}">
              <a16:creationId xmlns:a16="http://schemas.microsoft.com/office/drawing/2014/main" id="{00000000-0008-0000-0700-0000F6020000}"/>
            </a:ext>
          </a:extLst>
        </xdr:cNvPr>
        <xdr:cNvSpPr txBox="1"/>
      </xdr:nvSpPr>
      <xdr:spPr>
        <a:xfrm>
          <a:off x="22212300" y="65698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7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40716</xdr:rowOff>
    </xdr:from>
    <xdr:to>
      <xdr:col>116</xdr:col>
      <xdr:colOff>62864</xdr:colOff>
      <xdr:row>58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flipV="1">
          <a:off x="22159595" y="8784666"/>
          <a:ext cx="1269" cy="1184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76255</xdr:rowOff>
    </xdr:from>
    <xdr:ext cx="249299" cy="259045"/>
    <xdr:sp macro="" textlink="">
      <xdr:nvSpPr>
        <xdr:cNvPr id="787" name="前年度繰上充用金最小値テキスト">
          <a:extLst>
            <a:ext uri="{FF2B5EF4-FFF2-40B4-BE49-F238E27FC236}">
              <a16:creationId xmlns:a16="http://schemas.microsoft.com/office/drawing/2014/main" id="{00000000-0008-0000-0700-000013030000}"/>
            </a:ext>
          </a:extLst>
        </xdr:cNvPr>
        <xdr:cNvSpPr txBox="1"/>
      </xdr:nvSpPr>
      <xdr:spPr>
        <a:xfrm>
          <a:off x="22212300" y="10020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158843</xdr:rowOff>
    </xdr:from>
    <xdr:ext cx="534377" cy="259045"/>
    <xdr:sp macro="" textlink="">
      <xdr:nvSpPr>
        <xdr:cNvPr id="789" name="前年度繰上充用金最大値テキスト">
          <a:extLst>
            <a:ext uri="{FF2B5EF4-FFF2-40B4-BE49-F238E27FC236}">
              <a16:creationId xmlns:a16="http://schemas.microsoft.com/office/drawing/2014/main" id="{00000000-0008-0000-0700-000015030000}"/>
            </a:ext>
          </a:extLst>
        </xdr:cNvPr>
        <xdr:cNvSpPr txBox="1"/>
      </xdr:nvSpPr>
      <xdr:spPr>
        <a:xfrm>
          <a:off x="22212300" y="855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20,732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40716</xdr:rowOff>
    </xdr:from>
    <xdr:to>
      <xdr:col>116</xdr:col>
      <xdr:colOff>152400</xdr:colOff>
      <xdr:row>51</xdr:row>
      <xdr:rowOff>40716</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878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165155</xdr:rowOff>
    </xdr:from>
    <xdr:ext cx="313932" cy="259045"/>
    <xdr:sp macro="" textlink="">
      <xdr:nvSpPr>
        <xdr:cNvPr id="792" name="前年度繰上充用金平均値テキスト">
          <a:extLst>
            <a:ext uri="{FF2B5EF4-FFF2-40B4-BE49-F238E27FC236}">
              <a16:creationId xmlns:a16="http://schemas.microsoft.com/office/drawing/2014/main" id="{00000000-0008-0000-0700-000018030000}"/>
            </a:ext>
          </a:extLst>
        </xdr:cNvPr>
        <xdr:cNvSpPr txBox="1"/>
      </xdr:nvSpPr>
      <xdr:spPr>
        <a:xfrm>
          <a:off x="22212300" y="9766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142278</xdr:rowOff>
    </xdr:from>
    <xdr:to>
      <xdr:col>116</xdr:col>
      <xdr:colOff>114300</xdr:colOff>
      <xdr:row>58</xdr:row>
      <xdr:rowOff>72428</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2110700" y="9914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120705</xdr:rowOff>
    </xdr:from>
    <xdr:ext cx="249299" cy="259045"/>
    <xdr:sp macro="" textlink="">
      <xdr:nvSpPr>
        <xdr:cNvPr id="811" name="前年度繰上充用金該当値テキスト">
          <a:extLst>
            <a:ext uri="{FF2B5EF4-FFF2-40B4-BE49-F238E27FC236}">
              <a16:creationId xmlns:a16="http://schemas.microsoft.com/office/drawing/2014/main" id="{00000000-0008-0000-0700-00002B030000}"/>
            </a:ext>
          </a:extLst>
        </xdr:cNvPr>
        <xdr:cNvSpPr txBox="1"/>
      </xdr:nvSpPr>
      <xdr:spPr>
        <a:xfrm>
          <a:off x="22212300" y="9893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56</xdr:row>
      <xdr:rowOff>92727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531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類似団体平均から大きく乖離する項目はない。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今後も事務事業の見直しなど、経費の削減を図り財政の健全化を目指す。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鳥取県江府町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実質収支は、新庁舎建設事業に伴う財源の平成３１年度への繰越などが要因となり減少したが、経費の節減などで財政調整基金の取り崩しを行うことなく財政運営を行えた。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鳥取県江府町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公営企業の施設整備は概ね行き届いているが、利用人口の減少により料金収入のみでの経営が難しいため、繰入をしている。今後も施設維持に係る費用等に対しての繰り入れを行わざるを得ない。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公営企業等会計も適正かつコストの削減を図るよう努め、普通会計への負担軽減を図る。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85" zoomScaleNormal="85" workbookViewId="0"/>
  </sheetViews>
  <sheetFormatPr defaultColWidth="0" defaultRowHeight="10.8" zeroHeight="1" x14ac:dyDescent="0.2"/>
  <cols>
    <col min="1" max="11" width="2.109375" style="187" customWidth="1"/>
    <col min="12" max="12" width="2.21875" style="187" customWidth="1"/>
    <col min="13" max="17" width="2.33203125" style="187" customWidth="1"/>
    <col min="18" max="119" width="2.109375" style="187" customWidth="1"/>
    <col min="120" max="16384" width="0" style="187" hidden="1"/>
  </cols>
  <sheetData>
    <row r="1" spans="1:119" ht="33" customHeight="1" x14ac:dyDescent="0.2">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 thickBot="1" x14ac:dyDescent="0.25">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5">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2">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3271641</v>
      </c>
      <c r="BO4" s="461"/>
      <c r="BP4" s="461"/>
      <c r="BQ4" s="461"/>
      <c r="BR4" s="461"/>
      <c r="BS4" s="461"/>
      <c r="BT4" s="461"/>
      <c r="BU4" s="462"/>
      <c r="BV4" s="460">
        <v>3708887</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4</v>
      </c>
      <c r="CU4" s="642"/>
      <c r="CV4" s="642"/>
      <c r="CW4" s="642"/>
      <c r="CX4" s="642"/>
      <c r="CY4" s="642"/>
      <c r="CZ4" s="642"/>
      <c r="DA4" s="643"/>
      <c r="DB4" s="641">
        <v>7.4</v>
      </c>
      <c r="DC4" s="642"/>
      <c r="DD4" s="642"/>
      <c r="DE4" s="642"/>
      <c r="DF4" s="642"/>
      <c r="DG4" s="642"/>
      <c r="DH4" s="642"/>
      <c r="DI4" s="643"/>
      <c r="DJ4" s="185"/>
      <c r="DK4" s="185"/>
      <c r="DL4" s="185"/>
      <c r="DM4" s="185"/>
      <c r="DN4" s="185"/>
      <c r="DO4" s="185"/>
    </row>
    <row r="5" spans="1:119" ht="18.75" customHeight="1" x14ac:dyDescent="0.2">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3171191</v>
      </c>
      <c r="BO5" s="466"/>
      <c r="BP5" s="466"/>
      <c r="BQ5" s="466"/>
      <c r="BR5" s="466"/>
      <c r="BS5" s="466"/>
      <c r="BT5" s="466"/>
      <c r="BU5" s="467"/>
      <c r="BV5" s="465">
        <v>3544791</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90.2</v>
      </c>
      <c r="CU5" s="436"/>
      <c r="CV5" s="436"/>
      <c r="CW5" s="436"/>
      <c r="CX5" s="436"/>
      <c r="CY5" s="436"/>
      <c r="CZ5" s="436"/>
      <c r="DA5" s="437"/>
      <c r="DB5" s="435">
        <v>88.7</v>
      </c>
      <c r="DC5" s="436"/>
      <c r="DD5" s="436"/>
      <c r="DE5" s="436"/>
      <c r="DF5" s="436"/>
      <c r="DG5" s="436"/>
      <c r="DH5" s="436"/>
      <c r="DI5" s="437"/>
      <c r="DJ5" s="185"/>
      <c r="DK5" s="185"/>
      <c r="DL5" s="185"/>
      <c r="DM5" s="185"/>
      <c r="DN5" s="185"/>
      <c r="DO5" s="185"/>
    </row>
    <row r="6" spans="1:119" ht="18.75" customHeight="1" x14ac:dyDescent="0.2">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94</v>
      </c>
      <c r="AV6" s="523"/>
      <c r="AW6" s="523"/>
      <c r="AX6" s="523"/>
      <c r="AY6" s="445" t="s">
        <v>102</v>
      </c>
      <c r="AZ6" s="446"/>
      <c r="BA6" s="446"/>
      <c r="BB6" s="446"/>
      <c r="BC6" s="446"/>
      <c r="BD6" s="446"/>
      <c r="BE6" s="446"/>
      <c r="BF6" s="446"/>
      <c r="BG6" s="446"/>
      <c r="BH6" s="446"/>
      <c r="BI6" s="446"/>
      <c r="BJ6" s="446"/>
      <c r="BK6" s="446"/>
      <c r="BL6" s="446"/>
      <c r="BM6" s="447"/>
      <c r="BN6" s="465">
        <v>100450</v>
      </c>
      <c r="BO6" s="466"/>
      <c r="BP6" s="466"/>
      <c r="BQ6" s="466"/>
      <c r="BR6" s="466"/>
      <c r="BS6" s="466"/>
      <c r="BT6" s="466"/>
      <c r="BU6" s="467"/>
      <c r="BV6" s="465">
        <v>164096</v>
      </c>
      <c r="BW6" s="466"/>
      <c r="BX6" s="466"/>
      <c r="BY6" s="466"/>
      <c r="BZ6" s="466"/>
      <c r="CA6" s="466"/>
      <c r="CB6" s="466"/>
      <c r="CC6" s="467"/>
      <c r="CD6" s="474" t="s">
        <v>103</v>
      </c>
      <c r="CE6" s="475"/>
      <c r="CF6" s="475"/>
      <c r="CG6" s="475"/>
      <c r="CH6" s="475"/>
      <c r="CI6" s="475"/>
      <c r="CJ6" s="475"/>
      <c r="CK6" s="475"/>
      <c r="CL6" s="475"/>
      <c r="CM6" s="475"/>
      <c r="CN6" s="475"/>
      <c r="CO6" s="475"/>
      <c r="CP6" s="475"/>
      <c r="CQ6" s="475"/>
      <c r="CR6" s="475"/>
      <c r="CS6" s="476"/>
      <c r="CT6" s="615">
        <v>94.6</v>
      </c>
      <c r="CU6" s="616"/>
      <c r="CV6" s="616"/>
      <c r="CW6" s="616"/>
      <c r="CX6" s="616"/>
      <c r="CY6" s="616"/>
      <c r="CZ6" s="616"/>
      <c r="DA6" s="617"/>
      <c r="DB6" s="615">
        <v>93.1</v>
      </c>
      <c r="DC6" s="616"/>
      <c r="DD6" s="616"/>
      <c r="DE6" s="616"/>
      <c r="DF6" s="616"/>
      <c r="DG6" s="616"/>
      <c r="DH6" s="616"/>
      <c r="DI6" s="617"/>
      <c r="DJ6" s="185"/>
      <c r="DK6" s="185"/>
      <c r="DL6" s="185"/>
      <c r="DM6" s="185"/>
      <c r="DN6" s="185"/>
      <c r="DO6" s="185"/>
    </row>
    <row r="7" spans="1:119" ht="18.75" customHeight="1" x14ac:dyDescent="0.2">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104</v>
      </c>
      <c r="AN7" s="439"/>
      <c r="AO7" s="439"/>
      <c r="AP7" s="439"/>
      <c r="AQ7" s="439"/>
      <c r="AR7" s="439"/>
      <c r="AS7" s="439"/>
      <c r="AT7" s="440"/>
      <c r="AU7" s="522" t="s">
        <v>105</v>
      </c>
      <c r="AV7" s="523"/>
      <c r="AW7" s="523"/>
      <c r="AX7" s="523"/>
      <c r="AY7" s="445" t="s">
        <v>106</v>
      </c>
      <c r="AZ7" s="446"/>
      <c r="BA7" s="446"/>
      <c r="BB7" s="446"/>
      <c r="BC7" s="446"/>
      <c r="BD7" s="446"/>
      <c r="BE7" s="446"/>
      <c r="BF7" s="446"/>
      <c r="BG7" s="446"/>
      <c r="BH7" s="446"/>
      <c r="BI7" s="446"/>
      <c r="BJ7" s="446"/>
      <c r="BK7" s="446"/>
      <c r="BL7" s="446"/>
      <c r="BM7" s="447"/>
      <c r="BN7" s="465">
        <v>19445</v>
      </c>
      <c r="BO7" s="466"/>
      <c r="BP7" s="466"/>
      <c r="BQ7" s="466"/>
      <c r="BR7" s="466"/>
      <c r="BS7" s="466"/>
      <c r="BT7" s="466"/>
      <c r="BU7" s="467"/>
      <c r="BV7" s="465">
        <v>13000</v>
      </c>
      <c r="BW7" s="466"/>
      <c r="BX7" s="466"/>
      <c r="BY7" s="466"/>
      <c r="BZ7" s="466"/>
      <c r="CA7" s="466"/>
      <c r="CB7" s="466"/>
      <c r="CC7" s="467"/>
      <c r="CD7" s="474" t="s">
        <v>107</v>
      </c>
      <c r="CE7" s="475"/>
      <c r="CF7" s="475"/>
      <c r="CG7" s="475"/>
      <c r="CH7" s="475"/>
      <c r="CI7" s="475"/>
      <c r="CJ7" s="475"/>
      <c r="CK7" s="475"/>
      <c r="CL7" s="475"/>
      <c r="CM7" s="475"/>
      <c r="CN7" s="475"/>
      <c r="CO7" s="475"/>
      <c r="CP7" s="475"/>
      <c r="CQ7" s="475"/>
      <c r="CR7" s="475"/>
      <c r="CS7" s="476"/>
      <c r="CT7" s="465">
        <v>2034934</v>
      </c>
      <c r="CU7" s="466"/>
      <c r="CV7" s="466"/>
      <c r="CW7" s="466"/>
      <c r="CX7" s="466"/>
      <c r="CY7" s="466"/>
      <c r="CZ7" s="466"/>
      <c r="DA7" s="467"/>
      <c r="DB7" s="465">
        <v>2032921</v>
      </c>
      <c r="DC7" s="466"/>
      <c r="DD7" s="466"/>
      <c r="DE7" s="466"/>
      <c r="DF7" s="466"/>
      <c r="DG7" s="466"/>
      <c r="DH7" s="466"/>
      <c r="DI7" s="467"/>
      <c r="DJ7" s="185"/>
      <c r="DK7" s="185"/>
      <c r="DL7" s="185"/>
      <c r="DM7" s="185"/>
      <c r="DN7" s="185"/>
      <c r="DO7" s="185"/>
    </row>
    <row r="8" spans="1:119" ht="18.75" customHeight="1" thickBot="1" x14ac:dyDescent="0.25">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108</v>
      </c>
      <c r="AN8" s="439"/>
      <c r="AO8" s="439"/>
      <c r="AP8" s="439"/>
      <c r="AQ8" s="439"/>
      <c r="AR8" s="439"/>
      <c r="AS8" s="439"/>
      <c r="AT8" s="440"/>
      <c r="AU8" s="522" t="s">
        <v>94</v>
      </c>
      <c r="AV8" s="523"/>
      <c r="AW8" s="523"/>
      <c r="AX8" s="523"/>
      <c r="AY8" s="445" t="s">
        <v>109</v>
      </c>
      <c r="AZ8" s="446"/>
      <c r="BA8" s="446"/>
      <c r="BB8" s="446"/>
      <c r="BC8" s="446"/>
      <c r="BD8" s="446"/>
      <c r="BE8" s="446"/>
      <c r="BF8" s="446"/>
      <c r="BG8" s="446"/>
      <c r="BH8" s="446"/>
      <c r="BI8" s="446"/>
      <c r="BJ8" s="446"/>
      <c r="BK8" s="446"/>
      <c r="BL8" s="446"/>
      <c r="BM8" s="447"/>
      <c r="BN8" s="465">
        <v>81005</v>
      </c>
      <c r="BO8" s="466"/>
      <c r="BP8" s="466"/>
      <c r="BQ8" s="466"/>
      <c r="BR8" s="466"/>
      <c r="BS8" s="466"/>
      <c r="BT8" s="466"/>
      <c r="BU8" s="467"/>
      <c r="BV8" s="465">
        <v>151096</v>
      </c>
      <c r="BW8" s="466"/>
      <c r="BX8" s="466"/>
      <c r="BY8" s="466"/>
      <c r="BZ8" s="466"/>
      <c r="CA8" s="466"/>
      <c r="CB8" s="466"/>
      <c r="CC8" s="467"/>
      <c r="CD8" s="474" t="s">
        <v>110</v>
      </c>
      <c r="CE8" s="475"/>
      <c r="CF8" s="475"/>
      <c r="CG8" s="475"/>
      <c r="CH8" s="475"/>
      <c r="CI8" s="475"/>
      <c r="CJ8" s="475"/>
      <c r="CK8" s="475"/>
      <c r="CL8" s="475"/>
      <c r="CM8" s="475"/>
      <c r="CN8" s="475"/>
      <c r="CO8" s="475"/>
      <c r="CP8" s="475"/>
      <c r="CQ8" s="475"/>
      <c r="CR8" s="475"/>
      <c r="CS8" s="476"/>
      <c r="CT8" s="578">
        <v>0.34</v>
      </c>
      <c r="CU8" s="579"/>
      <c r="CV8" s="579"/>
      <c r="CW8" s="579"/>
      <c r="CX8" s="579"/>
      <c r="CY8" s="579"/>
      <c r="CZ8" s="579"/>
      <c r="DA8" s="580"/>
      <c r="DB8" s="578">
        <v>0.33</v>
      </c>
      <c r="DC8" s="579"/>
      <c r="DD8" s="579"/>
      <c r="DE8" s="579"/>
      <c r="DF8" s="579"/>
      <c r="DG8" s="579"/>
      <c r="DH8" s="579"/>
      <c r="DI8" s="580"/>
      <c r="DJ8" s="185"/>
      <c r="DK8" s="185"/>
      <c r="DL8" s="185"/>
      <c r="DM8" s="185"/>
      <c r="DN8" s="185"/>
      <c r="DO8" s="185"/>
    </row>
    <row r="9" spans="1:119" ht="18.75" customHeight="1" thickBot="1" x14ac:dyDescent="0.25">
      <c r="A9" s="186"/>
      <c r="B9" s="604" t="s">
        <v>111</v>
      </c>
      <c r="C9" s="605"/>
      <c r="D9" s="605"/>
      <c r="E9" s="605"/>
      <c r="F9" s="605"/>
      <c r="G9" s="605"/>
      <c r="H9" s="605"/>
      <c r="I9" s="605"/>
      <c r="J9" s="605"/>
      <c r="K9" s="528"/>
      <c r="L9" s="606" t="s">
        <v>112</v>
      </c>
      <c r="M9" s="607"/>
      <c r="N9" s="607"/>
      <c r="O9" s="607"/>
      <c r="P9" s="607"/>
      <c r="Q9" s="608"/>
      <c r="R9" s="609">
        <v>3004</v>
      </c>
      <c r="S9" s="610"/>
      <c r="T9" s="610"/>
      <c r="U9" s="610"/>
      <c r="V9" s="611"/>
      <c r="W9" s="544" t="s">
        <v>113</v>
      </c>
      <c r="X9" s="545"/>
      <c r="Y9" s="545"/>
      <c r="Z9" s="545"/>
      <c r="AA9" s="545"/>
      <c r="AB9" s="545"/>
      <c r="AC9" s="545"/>
      <c r="AD9" s="545"/>
      <c r="AE9" s="545"/>
      <c r="AF9" s="545"/>
      <c r="AG9" s="545"/>
      <c r="AH9" s="545"/>
      <c r="AI9" s="545"/>
      <c r="AJ9" s="545"/>
      <c r="AK9" s="545"/>
      <c r="AL9" s="612"/>
      <c r="AM9" s="534" t="s">
        <v>114</v>
      </c>
      <c r="AN9" s="439"/>
      <c r="AO9" s="439"/>
      <c r="AP9" s="439"/>
      <c r="AQ9" s="439"/>
      <c r="AR9" s="439"/>
      <c r="AS9" s="439"/>
      <c r="AT9" s="440"/>
      <c r="AU9" s="522" t="s">
        <v>115</v>
      </c>
      <c r="AV9" s="523"/>
      <c r="AW9" s="523"/>
      <c r="AX9" s="523"/>
      <c r="AY9" s="445" t="s">
        <v>116</v>
      </c>
      <c r="AZ9" s="446"/>
      <c r="BA9" s="446"/>
      <c r="BB9" s="446"/>
      <c r="BC9" s="446"/>
      <c r="BD9" s="446"/>
      <c r="BE9" s="446"/>
      <c r="BF9" s="446"/>
      <c r="BG9" s="446"/>
      <c r="BH9" s="446"/>
      <c r="BI9" s="446"/>
      <c r="BJ9" s="446"/>
      <c r="BK9" s="446"/>
      <c r="BL9" s="446"/>
      <c r="BM9" s="447"/>
      <c r="BN9" s="465">
        <v>-70091</v>
      </c>
      <c r="BO9" s="466"/>
      <c r="BP9" s="466"/>
      <c r="BQ9" s="466"/>
      <c r="BR9" s="466"/>
      <c r="BS9" s="466"/>
      <c r="BT9" s="466"/>
      <c r="BU9" s="467"/>
      <c r="BV9" s="465">
        <v>-84583</v>
      </c>
      <c r="BW9" s="466"/>
      <c r="BX9" s="466"/>
      <c r="BY9" s="466"/>
      <c r="BZ9" s="466"/>
      <c r="CA9" s="466"/>
      <c r="CB9" s="466"/>
      <c r="CC9" s="467"/>
      <c r="CD9" s="474" t="s">
        <v>117</v>
      </c>
      <c r="CE9" s="475"/>
      <c r="CF9" s="475"/>
      <c r="CG9" s="475"/>
      <c r="CH9" s="475"/>
      <c r="CI9" s="475"/>
      <c r="CJ9" s="475"/>
      <c r="CK9" s="475"/>
      <c r="CL9" s="475"/>
      <c r="CM9" s="475"/>
      <c r="CN9" s="475"/>
      <c r="CO9" s="475"/>
      <c r="CP9" s="475"/>
      <c r="CQ9" s="475"/>
      <c r="CR9" s="475"/>
      <c r="CS9" s="476"/>
      <c r="CT9" s="435">
        <v>16.399999999999999</v>
      </c>
      <c r="CU9" s="436"/>
      <c r="CV9" s="436"/>
      <c r="CW9" s="436"/>
      <c r="CX9" s="436"/>
      <c r="CY9" s="436"/>
      <c r="CZ9" s="436"/>
      <c r="DA9" s="437"/>
      <c r="DB9" s="435">
        <v>13.9</v>
      </c>
      <c r="DC9" s="436"/>
      <c r="DD9" s="436"/>
      <c r="DE9" s="436"/>
      <c r="DF9" s="436"/>
      <c r="DG9" s="436"/>
      <c r="DH9" s="436"/>
      <c r="DI9" s="437"/>
      <c r="DJ9" s="185"/>
      <c r="DK9" s="185"/>
      <c r="DL9" s="185"/>
      <c r="DM9" s="185"/>
      <c r="DN9" s="185"/>
      <c r="DO9" s="185"/>
    </row>
    <row r="10" spans="1:119" ht="18.75" customHeight="1" thickBot="1" x14ac:dyDescent="0.25">
      <c r="A10" s="186"/>
      <c r="B10" s="604"/>
      <c r="C10" s="605"/>
      <c r="D10" s="605"/>
      <c r="E10" s="605"/>
      <c r="F10" s="605"/>
      <c r="G10" s="605"/>
      <c r="H10" s="605"/>
      <c r="I10" s="605"/>
      <c r="J10" s="605"/>
      <c r="K10" s="528"/>
      <c r="L10" s="438" t="s">
        <v>118</v>
      </c>
      <c r="M10" s="439"/>
      <c r="N10" s="439"/>
      <c r="O10" s="439"/>
      <c r="P10" s="439"/>
      <c r="Q10" s="440"/>
      <c r="R10" s="441">
        <v>3379</v>
      </c>
      <c r="S10" s="442"/>
      <c r="T10" s="442"/>
      <c r="U10" s="442"/>
      <c r="V10" s="444"/>
      <c r="W10" s="613"/>
      <c r="X10" s="427"/>
      <c r="Y10" s="427"/>
      <c r="Z10" s="427"/>
      <c r="AA10" s="427"/>
      <c r="AB10" s="427"/>
      <c r="AC10" s="427"/>
      <c r="AD10" s="427"/>
      <c r="AE10" s="427"/>
      <c r="AF10" s="427"/>
      <c r="AG10" s="427"/>
      <c r="AH10" s="427"/>
      <c r="AI10" s="427"/>
      <c r="AJ10" s="427"/>
      <c r="AK10" s="427"/>
      <c r="AL10" s="614"/>
      <c r="AM10" s="534" t="s">
        <v>119</v>
      </c>
      <c r="AN10" s="439"/>
      <c r="AO10" s="439"/>
      <c r="AP10" s="439"/>
      <c r="AQ10" s="439"/>
      <c r="AR10" s="439"/>
      <c r="AS10" s="439"/>
      <c r="AT10" s="440"/>
      <c r="AU10" s="522" t="s">
        <v>120</v>
      </c>
      <c r="AV10" s="523"/>
      <c r="AW10" s="523"/>
      <c r="AX10" s="523"/>
      <c r="AY10" s="445" t="s">
        <v>121</v>
      </c>
      <c r="AZ10" s="446"/>
      <c r="BA10" s="446"/>
      <c r="BB10" s="446"/>
      <c r="BC10" s="446"/>
      <c r="BD10" s="446"/>
      <c r="BE10" s="446"/>
      <c r="BF10" s="446"/>
      <c r="BG10" s="446"/>
      <c r="BH10" s="446"/>
      <c r="BI10" s="446"/>
      <c r="BJ10" s="446"/>
      <c r="BK10" s="446"/>
      <c r="BL10" s="446"/>
      <c r="BM10" s="447"/>
      <c r="BN10" s="465">
        <v>308</v>
      </c>
      <c r="BO10" s="466"/>
      <c r="BP10" s="466"/>
      <c r="BQ10" s="466"/>
      <c r="BR10" s="466"/>
      <c r="BS10" s="466"/>
      <c r="BT10" s="466"/>
      <c r="BU10" s="467"/>
      <c r="BV10" s="465">
        <v>50310</v>
      </c>
      <c r="BW10" s="466"/>
      <c r="BX10" s="466"/>
      <c r="BY10" s="466"/>
      <c r="BZ10" s="466"/>
      <c r="CA10" s="466"/>
      <c r="CB10" s="466"/>
      <c r="CC10" s="467"/>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5">
      <c r="A11" s="186"/>
      <c r="B11" s="604"/>
      <c r="C11" s="605"/>
      <c r="D11" s="605"/>
      <c r="E11" s="605"/>
      <c r="F11" s="605"/>
      <c r="G11" s="605"/>
      <c r="H11" s="605"/>
      <c r="I11" s="605"/>
      <c r="J11" s="605"/>
      <c r="K11" s="528"/>
      <c r="L11" s="511" t="s">
        <v>123</v>
      </c>
      <c r="M11" s="512"/>
      <c r="N11" s="512"/>
      <c r="O11" s="512"/>
      <c r="P11" s="512"/>
      <c r="Q11" s="513"/>
      <c r="R11" s="601" t="s">
        <v>124</v>
      </c>
      <c r="S11" s="602"/>
      <c r="T11" s="602"/>
      <c r="U11" s="602"/>
      <c r="V11" s="603"/>
      <c r="W11" s="613"/>
      <c r="X11" s="427"/>
      <c r="Y11" s="427"/>
      <c r="Z11" s="427"/>
      <c r="AA11" s="427"/>
      <c r="AB11" s="427"/>
      <c r="AC11" s="427"/>
      <c r="AD11" s="427"/>
      <c r="AE11" s="427"/>
      <c r="AF11" s="427"/>
      <c r="AG11" s="427"/>
      <c r="AH11" s="427"/>
      <c r="AI11" s="427"/>
      <c r="AJ11" s="427"/>
      <c r="AK11" s="427"/>
      <c r="AL11" s="614"/>
      <c r="AM11" s="534" t="s">
        <v>125</v>
      </c>
      <c r="AN11" s="439"/>
      <c r="AO11" s="439"/>
      <c r="AP11" s="439"/>
      <c r="AQ11" s="439"/>
      <c r="AR11" s="439"/>
      <c r="AS11" s="439"/>
      <c r="AT11" s="440"/>
      <c r="AU11" s="522" t="s">
        <v>126</v>
      </c>
      <c r="AV11" s="523"/>
      <c r="AW11" s="523"/>
      <c r="AX11" s="523"/>
      <c r="AY11" s="445" t="s">
        <v>127</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128</v>
      </c>
      <c r="CE11" s="475"/>
      <c r="CF11" s="475"/>
      <c r="CG11" s="475"/>
      <c r="CH11" s="475"/>
      <c r="CI11" s="475"/>
      <c r="CJ11" s="475"/>
      <c r="CK11" s="475"/>
      <c r="CL11" s="475"/>
      <c r="CM11" s="475"/>
      <c r="CN11" s="475"/>
      <c r="CO11" s="475"/>
      <c r="CP11" s="475"/>
      <c r="CQ11" s="475"/>
      <c r="CR11" s="475"/>
      <c r="CS11" s="476"/>
      <c r="CT11" s="578" t="s">
        <v>129</v>
      </c>
      <c r="CU11" s="579"/>
      <c r="CV11" s="579"/>
      <c r="CW11" s="579"/>
      <c r="CX11" s="579"/>
      <c r="CY11" s="579"/>
      <c r="CZ11" s="579"/>
      <c r="DA11" s="580"/>
      <c r="DB11" s="578" t="s">
        <v>130</v>
      </c>
      <c r="DC11" s="579"/>
      <c r="DD11" s="579"/>
      <c r="DE11" s="579"/>
      <c r="DF11" s="579"/>
      <c r="DG11" s="579"/>
      <c r="DH11" s="579"/>
      <c r="DI11" s="580"/>
      <c r="DJ11" s="185"/>
      <c r="DK11" s="185"/>
      <c r="DL11" s="185"/>
      <c r="DM11" s="185"/>
      <c r="DN11" s="185"/>
      <c r="DO11" s="185"/>
    </row>
    <row r="12" spans="1:119" ht="18.75" customHeight="1" x14ac:dyDescent="0.2">
      <c r="A12" s="186"/>
      <c r="B12" s="581" t="s">
        <v>131</v>
      </c>
      <c r="C12" s="582"/>
      <c r="D12" s="582"/>
      <c r="E12" s="582"/>
      <c r="F12" s="582"/>
      <c r="G12" s="582"/>
      <c r="H12" s="582"/>
      <c r="I12" s="582"/>
      <c r="J12" s="582"/>
      <c r="K12" s="583"/>
      <c r="L12" s="590" t="s">
        <v>132</v>
      </c>
      <c r="M12" s="591"/>
      <c r="N12" s="591"/>
      <c r="O12" s="591"/>
      <c r="P12" s="591"/>
      <c r="Q12" s="592"/>
      <c r="R12" s="593">
        <v>2941</v>
      </c>
      <c r="S12" s="594"/>
      <c r="T12" s="594"/>
      <c r="U12" s="594"/>
      <c r="V12" s="595"/>
      <c r="W12" s="596" t="s">
        <v>1</v>
      </c>
      <c r="X12" s="523"/>
      <c r="Y12" s="523"/>
      <c r="Z12" s="523"/>
      <c r="AA12" s="523"/>
      <c r="AB12" s="597"/>
      <c r="AC12" s="522" t="s">
        <v>133</v>
      </c>
      <c r="AD12" s="523"/>
      <c r="AE12" s="523"/>
      <c r="AF12" s="523"/>
      <c r="AG12" s="597"/>
      <c r="AH12" s="522" t="s">
        <v>134</v>
      </c>
      <c r="AI12" s="523"/>
      <c r="AJ12" s="523"/>
      <c r="AK12" s="523"/>
      <c r="AL12" s="598"/>
      <c r="AM12" s="534" t="s">
        <v>135</v>
      </c>
      <c r="AN12" s="439"/>
      <c r="AO12" s="439"/>
      <c r="AP12" s="439"/>
      <c r="AQ12" s="439"/>
      <c r="AR12" s="439"/>
      <c r="AS12" s="439"/>
      <c r="AT12" s="440"/>
      <c r="AU12" s="522" t="s">
        <v>115</v>
      </c>
      <c r="AV12" s="523"/>
      <c r="AW12" s="523"/>
      <c r="AX12" s="523"/>
      <c r="AY12" s="445" t="s">
        <v>136</v>
      </c>
      <c r="AZ12" s="446"/>
      <c r="BA12" s="446"/>
      <c r="BB12" s="446"/>
      <c r="BC12" s="446"/>
      <c r="BD12" s="446"/>
      <c r="BE12" s="446"/>
      <c r="BF12" s="446"/>
      <c r="BG12" s="446"/>
      <c r="BH12" s="446"/>
      <c r="BI12" s="446"/>
      <c r="BJ12" s="446"/>
      <c r="BK12" s="446"/>
      <c r="BL12" s="446"/>
      <c r="BM12" s="447"/>
      <c r="BN12" s="465">
        <v>0</v>
      </c>
      <c r="BO12" s="466"/>
      <c r="BP12" s="466"/>
      <c r="BQ12" s="466"/>
      <c r="BR12" s="466"/>
      <c r="BS12" s="466"/>
      <c r="BT12" s="466"/>
      <c r="BU12" s="467"/>
      <c r="BV12" s="465">
        <v>0</v>
      </c>
      <c r="BW12" s="466"/>
      <c r="BX12" s="466"/>
      <c r="BY12" s="466"/>
      <c r="BZ12" s="466"/>
      <c r="CA12" s="466"/>
      <c r="CB12" s="466"/>
      <c r="CC12" s="467"/>
      <c r="CD12" s="474" t="s">
        <v>137</v>
      </c>
      <c r="CE12" s="475"/>
      <c r="CF12" s="475"/>
      <c r="CG12" s="475"/>
      <c r="CH12" s="475"/>
      <c r="CI12" s="475"/>
      <c r="CJ12" s="475"/>
      <c r="CK12" s="475"/>
      <c r="CL12" s="475"/>
      <c r="CM12" s="475"/>
      <c r="CN12" s="475"/>
      <c r="CO12" s="475"/>
      <c r="CP12" s="475"/>
      <c r="CQ12" s="475"/>
      <c r="CR12" s="475"/>
      <c r="CS12" s="476"/>
      <c r="CT12" s="578" t="s">
        <v>129</v>
      </c>
      <c r="CU12" s="579"/>
      <c r="CV12" s="579"/>
      <c r="CW12" s="579"/>
      <c r="CX12" s="579"/>
      <c r="CY12" s="579"/>
      <c r="CZ12" s="579"/>
      <c r="DA12" s="580"/>
      <c r="DB12" s="578" t="s">
        <v>129</v>
      </c>
      <c r="DC12" s="579"/>
      <c r="DD12" s="579"/>
      <c r="DE12" s="579"/>
      <c r="DF12" s="579"/>
      <c r="DG12" s="579"/>
      <c r="DH12" s="579"/>
      <c r="DI12" s="580"/>
      <c r="DJ12" s="185"/>
      <c r="DK12" s="185"/>
      <c r="DL12" s="185"/>
      <c r="DM12" s="185"/>
      <c r="DN12" s="185"/>
      <c r="DO12" s="185"/>
    </row>
    <row r="13" spans="1:119" ht="18.75" customHeight="1" x14ac:dyDescent="0.2">
      <c r="A13" s="186"/>
      <c r="B13" s="584"/>
      <c r="C13" s="585"/>
      <c r="D13" s="585"/>
      <c r="E13" s="585"/>
      <c r="F13" s="585"/>
      <c r="G13" s="585"/>
      <c r="H13" s="585"/>
      <c r="I13" s="585"/>
      <c r="J13" s="585"/>
      <c r="K13" s="586"/>
      <c r="L13" s="196"/>
      <c r="M13" s="565" t="s">
        <v>138</v>
      </c>
      <c r="N13" s="566"/>
      <c r="O13" s="566"/>
      <c r="P13" s="566"/>
      <c r="Q13" s="567"/>
      <c r="R13" s="568">
        <v>2928</v>
      </c>
      <c r="S13" s="569"/>
      <c r="T13" s="569"/>
      <c r="U13" s="569"/>
      <c r="V13" s="570"/>
      <c r="W13" s="556" t="s">
        <v>139</v>
      </c>
      <c r="X13" s="478"/>
      <c r="Y13" s="478"/>
      <c r="Z13" s="478"/>
      <c r="AA13" s="478"/>
      <c r="AB13" s="479"/>
      <c r="AC13" s="441">
        <v>473</v>
      </c>
      <c r="AD13" s="442"/>
      <c r="AE13" s="442"/>
      <c r="AF13" s="442"/>
      <c r="AG13" s="443"/>
      <c r="AH13" s="441">
        <v>518</v>
      </c>
      <c r="AI13" s="442"/>
      <c r="AJ13" s="442"/>
      <c r="AK13" s="442"/>
      <c r="AL13" s="444"/>
      <c r="AM13" s="534" t="s">
        <v>140</v>
      </c>
      <c r="AN13" s="439"/>
      <c r="AO13" s="439"/>
      <c r="AP13" s="439"/>
      <c r="AQ13" s="439"/>
      <c r="AR13" s="439"/>
      <c r="AS13" s="439"/>
      <c r="AT13" s="440"/>
      <c r="AU13" s="522" t="s">
        <v>120</v>
      </c>
      <c r="AV13" s="523"/>
      <c r="AW13" s="523"/>
      <c r="AX13" s="523"/>
      <c r="AY13" s="445" t="s">
        <v>141</v>
      </c>
      <c r="AZ13" s="446"/>
      <c r="BA13" s="446"/>
      <c r="BB13" s="446"/>
      <c r="BC13" s="446"/>
      <c r="BD13" s="446"/>
      <c r="BE13" s="446"/>
      <c r="BF13" s="446"/>
      <c r="BG13" s="446"/>
      <c r="BH13" s="446"/>
      <c r="BI13" s="446"/>
      <c r="BJ13" s="446"/>
      <c r="BK13" s="446"/>
      <c r="BL13" s="446"/>
      <c r="BM13" s="447"/>
      <c r="BN13" s="465">
        <v>-69783</v>
      </c>
      <c r="BO13" s="466"/>
      <c r="BP13" s="466"/>
      <c r="BQ13" s="466"/>
      <c r="BR13" s="466"/>
      <c r="BS13" s="466"/>
      <c r="BT13" s="466"/>
      <c r="BU13" s="467"/>
      <c r="BV13" s="465">
        <v>-34273</v>
      </c>
      <c r="BW13" s="466"/>
      <c r="BX13" s="466"/>
      <c r="BY13" s="466"/>
      <c r="BZ13" s="466"/>
      <c r="CA13" s="466"/>
      <c r="CB13" s="466"/>
      <c r="CC13" s="467"/>
      <c r="CD13" s="474" t="s">
        <v>142</v>
      </c>
      <c r="CE13" s="475"/>
      <c r="CF13" s="475"/>
      <c r="CG13" s="475"/>
      <c r="CH13" s="475"/>
      <c r="CI13" s="475"/>
      <c r="CJ13" s="475"/>
      <c r="CK13" s="475"/>
      <c r="CL13" s="475"/>
      <c r="CM13" s="475"/>
      <c r="CN13" s="475"/>
      <c r="CO13" s="475"/>
      <c r="CP13" s="475"/>
      <c r="CQ13" s="475"/>
      <c r="CR13" s="475"/>
      <c r="CS13" s="476"/>
      <c r="CT13" s="435">
        <v>12.6</v>
      </c>
      <c r="CU13" s="436"/>
      <c r="CV13" s="436"/>
      <c r="CW13" s="436"/>
      <c r="CX13" s="436"/>
      <c r="CY13" s="436"/>
      <c r="CZ13" s="436"/>
      <c r="DA13" s="437"/>
      <c r="DB13" s="435">
        <v>10.7</v>
      </c>
      <c r="DC13" s="436"/>
      <c r="DD13" s="436"/>
      <c r="DE13" s="436"/>
      <c r="DF13" s="436"/>
      <c r="DG13" s="436"/>
      <c r="DH13" s="436"/>
      <c r="DI13" s="437"/>
      <c r="DJ13" s="185"/>
      <c r="DK13" s="185"/>
      <c r="DL13" s="185"/>
      <c r="DM13" s="185"/>
      <c r="DN13" s="185"/>
      <c r="DO13" s="185"/>
    </row>
    <row r="14" spans="1:119" ht="18.75" customHeight="1" thickBot="1" x14ac:dyDescent="0.25">
      <c r="A14" s="186"/>
      <c r="B14" s="584"/>
      <c r="C14" s="585"/>
      <c r="D14" s="585"/>
      <c r="E14" s="585"/>
      <c r="F14" s="585"/>
      <c r="G14" s="585"/>
      <c r="H14" s="585"/>
      <c r="I14" s="585"/>
      <c r="J14" s="585"/>
      <c r="K14" s="586"/>
      <c r="L14" s="558" t="s">
        <v>143</v>
      </c>
      <c r="M14" s="599"/>
      <c r="N14" s="599"/>
      <c r="O14" s="599"/>
      <c r="P14" s="599"/>
      <c r="Q14" s="600"/>
      <c r="R14" s="568">
        <v>3024</v>
      </c>
      <c r="S14" s="569"/>
      <c r="T14" s="569"/>
      <c r="U14" s="569"/>
      <c r="V14" s="570"/>
      <c r="W14" s="571"/>
      <c r="X14" s="481"/>
      <c r="Y14" s="481"/>
      <c r="Z14" s="481"/>
      <c r="AA14" s="481"/>
      <c r="AB14" s="482"/>
      <c r="AC14" s="561">
        <v>28.4</v>
      </c>
      <c r="AD14" s="562"/>
      <c r="AE14" s="562"/>
      <c r="AF14" s="562"/>
      <c r="AG14" s="563"/>
      <c r="AH14" s="561">
        <v>29.7</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144</v>
      </c>
      <c r="CE14" s="472"/>
      <c r="CF14" s="472"/>
      <c r="CG14" s="472"/>
      <c r="CH14" s="472"/>
      <c r="CI14" s="472"/>
      <c r="CJ14" s="472"/>
      <c r="CK14" s="472"/>
      <c r="CL14" s="472"/>
      <c r="CM14" s="472"/>
      <c r="CN14" s="472"/>
      <c r="CO14" s="472"/>
      <c r="CP14" s="472"/>
      <c r="CQ14" s="472"/>
      <c r="CR14" s="472"/>
      <c r="CS14" s="473"/>
      <c r="CT14" s="572">
        <v>71.3</v>
      </c>
      <c r="CU14" s="573"/>
      <c r="CV14" s="573"/>
      <c r="CW14" s="573"/>
      <c r="CX14" s="573"/>
      <c r="CY14" s="573"/>
      <c r="CZ14" s="573"/>
      <c r="DA14" s="574"/>
      <c r="DB14" s="572">
        <v>69.599999999999994</v>
      </c>
      <c r="DC14" s="573"/>
      <c r="DD14" s="573"/>
      <c r="DE14" s="573"/>
      <c r="DF14" s="573"/>
      <c r="DG14" s="573"/>
      <c r="DH14" s="573"/>
      <c r="DI14" s="574"/>
      <c r="DJ14" s="185"/>
      <c r="DK14" s="185"/>
      <c r="DL14" s="185"/>
      <c r="DM14" s="185"/>
      <c r="DN14" s="185"/>
      <c r="DO14" s="185"/>
    </row>
    <row r="15" spans="1:119" ht="18.75" customHeight="1" x14ac:dyDescent="0.2">
      <c r="A15" s="186"/>
      <c r="B15" s="584"/>
      <c r="C15" s="585"/>
      <c r="D15" s="585"/>
      <c r="E15" s="585"/>
      <c r="F15" s="585"/>
      <c r="G15" s="585"/>
      <c r="H15" s="585"/>
      <c r="I15" s="585"/>
      <c r="J15" s="585"/>
      <c r="K15" s="586"/>
      <c r="L15" s="196"/>
      <c r="M15" s="565" t="s">
        <v>145</v>
      </c>
      <c r="N15" s="566"/>
      <c r="O15" s="566"/>
      <c r="P15" s="566"/>
      <c r="Q15" s="567"/>
      <c r="R15" s="568">
        <v>3010</v>
      </c>
      <c r="S15" s="569"/>
      <c r="T15" s="569"/>
      <c r="U15" s="569"/>
      <c r="V15" s="570"/>
      <c r="W15" s="556" t="s">
        <v>146</v>
      </c>
      <c r="X15" s="478"/>
      <c r="Y15" s="478"/>
      <c r="Z15" s="478"/>
      <c r="AA15" s="478"/>
      <c r="AB15" s="479"/>
      <c r="AC15" s="441">
        <v>323</v>
      </c>
      <c r="AD15" s="442"/>
      <c r="AE15" s="442"/>
      <c r="AF15" s="442"/>
      <c r="AG15" s="443"/>
      <c r="AH15" s="441">
        <v>334</v>
      </c>
      <c r="AI15" s="442"/>
      <c r="AJ15" s="442"/>
      <c r="AK15" s="442"/>
      <c r="AL15" s="444"/>
      <c r="AM15" s="534"/>
      <c r="AN15" s="439"/>
      <c r="AO15" s="439"/>
      <c r="AP15" s="439"/>
      <c r="AQ15" s="439"/>
      <c r="AR15" s="439"/>
      <c r="AS15" s="439"/>
      <c r="AT15" s="440"/>
      <c r="AU15" s="522"/>
      <c r="AV15" s="523"/>
      <c r="AW15" s="523"/>
      <c r="AX15" s="523"/>
      <c r="AY15" s="457" t="s">
        <v>147</v>
      </c>
      <c r="AZ15" s="458"/>
      <c r="BA15" s="458"/>
      <c r="BB15" s="458"/>
      <c r="BC15" s="458"/>
      <c r="BD15" s="458"/>
      <c r="BE15" s="458"/>
      <c r="BF15" s="458"/>
      <c r="BG15" s="458"/>
      <c r="BH15" s="458"/>
      <c r="BI15" s="458"/>
      <c r="BJ15" s="458"/>
      <c r="BK15" s="458"/>
      <c r="BL15" s="458"/>
      <c r="BM15" s="459"/>
      <c r="BN15" s="460">
        <v>631503</v>
      </c>
      <c r="BO15" s="461"/>
      <c r="BP15" s="461"/>
      <c r="BQ15" s="461"/>
      <c r="BR15" s="461"/>
      <c r="BS15" s="461"/>
      <c r="BT15" s="461"/>
      <c r="BU15" s="462"/>
      <c r="BV15" s="460">
        <v>577912</v>
      </c>
      <c r="BW15" s="461"/>
      <c r="BX15" s="461"/>
      <c r="BY15" s="461"/>
      <c r="BZ15" s="461"/>
      <c r="CA15" s="461"/>
      <c r="CB15" s="461"/>
      <c r="CC15" s="462"/>
      <c r="CD15" s="575" t="s">
        <v>148</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2">
      <c r="A16" s="186"/>
      <c r="B16" s="584"/>
      <c r="C16" s="585"/>
      <c r="D16" s="585"/>
      <c r="E16" s="585"/>
      <c r="F16" s="585"/>
      <c r="G16" s="585"/>
      <c r="H16" s="585"/>
      <c r="I16" s="585"/>
      <c r="J16" s="585"/>
      <c r="K16" s="586"/>
      <c r="L16" s="558" t="s">
        <v>149</v>
      </c>
      <c r="M16" s="559"/>
      <c r="N16" s="559"/>
      <c r="O16" s="559"/>
      <c r="P16" s="559"/>
      <c r="Q16" s="560"/>
      <c r="R16" s="553" t="s">
        <v>150</v>
      </c>
      <c r="S16" s="554"/>
      <c r="T16" s="554"/>
      <c r="U16" s="554"/>
      <c r="V16" s="555"/>
      <c r="W16" s="571"/>
      <c r="X16" s="481"/>
      <c r="Y16" s="481"/>
      <c r="Z16" s="481"/>
      <c r="AA16" s="481"/>
      <c r="AB16" s="482"/>
      <c r="AC16" s="561">
        <v>19.399999999999999</v>
      </c>
      <c r="AD16" s="562"/>
      <c r="AE16" s="562"/>
      <c r="AF16" s="562"/>
      <c r="AG16" s="563"/>
      <c r="AH16" s="561">
        <v>19.100000000000001</v>
      </c>
      <c r="AI16" s="562"/>
      <c r="AJ16" s="562"/>
      <c r="AK16" s="562"/>
      <c r="AL16" s="564"/>
      <c r="AM16" s="534"/>
      <c r="AN16" s="439"/>
      <c r="AO16" s="439"/>
      <c r="AP16" s="439"/>
      <c r="AQ16" s="439"/>
      <c r="AR16" s="439"/>
      <c r="AS16" s="439"/>
      <c r="AT16" s="440"/>
      <c r="AU16" s="522"/>
      <c r="AV16" s="523"/>
      <c r="AW16" s="523"/>
      <c r="AX16" s="523"/>
      <c r="AY16" s="445" t="s">
        <v>151</v>
      </c>
      <c r="AZ16" s="446"/>
      <c r="BA16" s="446"/>
      <c r="BB16" s="446"/>
      <c r="BC16" s="446"/>
      <c r="BD16" s="446"/>
      <c r="BE16" s="446"/>
      <c r="BF16" s="446"/>
      <c r="BG16" s="446"/>
      <c r="BH16" s="446"/>
      <c r="BI16" s="446"/>
      <c r="BJ16" s="446"/>
      <c r="BK16" s="446"/>
      <c r="BL16" s="446"/>
      <c r="BM16" s="447"/>
      <c r="BN16" s="465">
        <v>1754812</v>
      </c>
      <c r="BO16" s="466"/>
      <c r="BP16" s="466"/>
      <c r="BQ16" s="466"/>
      <c r="BR16" s="466"/>
      <c r="BS16" s="466"/>
      <c r="BT16" s="466"/>
      <c r="BU16" s="467"/>
      <c r="BV16" s="465">
        <v>1767311</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5">
      <c r="A17" s="186"/>
      <c r="B17" s="587"/>
      <c r="C17" s="588"/>
      <c r="D17" s="588"/>
      <c r="E17" s="588"/>
      <c r="F17" s="588"/>
      <c r="G17" s="588"/>
      <c r="H17" s="588"/>
      <c r="I17" s="588"/>
      <c r="J17" s="588"/>
      <c r="K17" s="589"/>
      <c r="L17" s="201"/>
      <c r="M17" s="550" t="s">
        <v>152</v>
      </c>
      <c r="N17" s="551"/>
      <c r="O17" s="551"/>
      <c r="P17" s="551"/>
      <c r="Q17" s="552"/>
      <c r="R17" s="553" t="s">
        <v>153</v>
      </c>
      <c r="S17" s="554"/>
      <c r="T17" s="554"/>
      <c r="U17" s="554"/>
      <c r="V17" s="555"/>
      <c r="W17" s="556" t="s">
        <v>154</v>
      </c>
      <c r="X17" s="478"/>
      <c r="Y17" s="478"/>
      <c r="Z17" s="478"/>
      <c r="AA17" s="478"/>
      <c r="AB17" s="479"/>
      <c r="AC17" s="441">
        <v>868</v>
      </c>
      <c r="AD17" s="442"/>
      <c r="AE17" s="442"/>
      <c r="AF17" s="442"/>
      <c r="AG17" s="443"/>
      <c r="AH17" s="441">
        <v>894</v>
      </c>
      <c r="AI17" s="442"/>
      <c r="AJ17" s="442"/>
      <c r="AK17" s="442"/>
      <c r="AL17" s="444"/>
      <c r="AM17" s="534"/>
      <c r="AN17" s="439"/>
      <c r="AO17" s="439"/>
      <c r="AP17" s="439"/>
      <c r="AQ17" s="439"/>
      <c r="AR17" s="439"/>
      <c r="AS17" s="439"/>
      <c r="AT17" s="440"/>
      <c r="AU17" s="522"/>
      <c r="AV17" s="523"/>
      <c r="AW17" s="523"/>
      <c r="AX17" s="523"/>
      <c r="AY17" s="445" t="s">
        <v>155</v>
      </c>
      <c r="AZ17" s="446"/>
      <c r="BA17" s="446"/>
      <c r="BB17" s="446"/>
      <c r="BC17" s="446"/>
      <c r="BD17" s="446"/>
      <c r="BE17" s="446"/>
      <c r="BF17" s="446"/>
      <c r="BG17" s="446"/>
      <c r="BH17" s="446"/>
      <c r="BI17" s="446"/>
      <c r="BJ17" s="446"/>
      <c r="BK17" s="446"/>
      <c r="BL17" s="446"/>
      <c r="BM17" s="447"/>
      <c r="BN17" s="465">
        <v>818922</v>
      </c>
      <c r="BO17" s="466"/>
      <c r="BP17" s="466"/>
      <c r="BQ17" s="466"/>
      <c r="BR17" s="466"/>
      <c r="BS17" s="466"/>
      <c r="BT17" s="466"/>
      <c r="BU17" s="467"/>
      <c r="BV17" s="465">
        <v>746942</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5">
      <c r="A18" s="186"/>
      <c r="B18" s="527" t="s">
        <v>156</v>
      </c>
      <c r="C18" s="528"/>
      <c r="D18" s="528"/>
      <c r="E18" s="529"/>
      <c r="F18" s="529"/>
      <c r="G18" s="529"/>
      <c r="H18" s="529"/>
      <c r="I18" s="529"/>
      <c r="J18" s="529"/>
      <c r="K18" s="529"/>
      <c r="L18" s="530">
        <v>124.52</v>
      </c>
      <c r="M18" s="530"/>
      <c r="N18" s="530"/>
      <c r="O18" s="530"/>
      <c r="P18" s="530"/>
      <c r="Q18" s="530"/>
      <c r="R18" s="531"/>
      <c r="S18" s="531"/>
      <c r="T18" s="531"/>
      <c r="U18" s="531"/>
      <c r="V18" s="532"/>
      <c r="W18" s="546"/>
      <c r="X18" s="547"/>
      <c r="Y18" s="547"/>
      <c r="Z18" s="547"/>
      <c r="AA18" s="547"/>
      <c r="AB18" s="557"/>
      <c r="AC18" s="429">
        <v>52.2</v>
      </c>
      <c r="AD18" s="430"/>
      <c r="AE18" s="430"/>
      <c r="AF18" s="430"/>
      <c r="AG18" s="533"/>
      <c r="AH18" s="429">
        <v>51.2</v>
      </c>
      <c r="AI18" s="430"/>
      <c r="AJ18" s="430"/>
      <c r="AK18" s="430"/>
      <c r="AL18" s="431"/>
      <c r="AM18" s="534"/>
      <c r="AN18" s="439"/>
      <c r="AO18" s="439"/>
      <c r="AP18" s="439"/>
      <c r="AQ18" s="439"/>
      <c r="AR18" s="439"/>
      <c r="AS18" s="439"/>
      <c r="AT18" s="440"/>
      <c r="AU18" s="522"/>
      <c r="AV18" s="523"/>
      <c r="AW18" s="523"/>
      <c r="AX18" s="523"/>
      <c r="AY18" s="445" t="s">
        <v>157</v>
      </c>
      <c r="AZ18" s="446"/>
      <c r="BA18" s="446"/>
      <c r="BB18" s="446"/>
      <c r="BC18" s="446"/>
      <c r="BD18" s="446"/>
      <c r="BE18" s="446"/>
      <c r="BF18" s="446"/>
      <c r="BG18" s="446"/>
      <c r="BH18" s="446"/>
      <c r="BI18" s="446"/>
      <c r="BJ18" s="446"/>
      <c r="BK18" s="446"/>
      <c r="BL18" s="446"/>
      <c r="BM18" s="447"/>
      <c r="BN18" s="465">
        <v>1826411</v>
      </c>
      <c r="BO18" s="466"/>
      <c r="BP18" s="466"/>
      <c r="BQ18" s="466"/>
      <c r="BR18" s="466"/>
      <c r="BS18" s="466"/>
      <c r="BT18" s="466"/>
      <c r="BU18" s="467"/>
      <c r="BV18" s="465">
        <v>1872118</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5">
      <c r="A19" s="186"/>
      <c r="B19" s="527" t="s">
        <v>158</v>
      </c>
      <c r="C19" s="528"/>
      <c r="D19" s="528"/>
      <c r="E19" s="529"/>
      <c r="F19" s="529"/>
      <c r="G19" s="529"/>
      <c r="H19" s="529"/>
      <c r="I19" s="529"/>
      <c r="J19" s="529"/>
      <c r="K19" s="529"/>
      <c r="L19" s="535">
        <v>24</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159</v>
      </c>
      <c r="AZ19" s="446"/>
      <c r="BA19" s="446"/>
      <c r="BB19" s="446"/>
      <c r="BC19" s="446"/>
      <c r="BD19" s="446"/>
      <c r="BE19" s="446"/>
      <c r="BF19" s="446"/>
      <c r="BG19" s="446"/>
      <c r="BH19" s="446"/>
      <c r="BI19" s="446"/>
      <c r="BJ19" s="446"/>
      <c r="BK19" s="446"/>
      <c r="BL19" s="446"/>
      <c r="BM19" s="447"/>
      <c r="BN19" s="465">
        <v>2419518</v>
      </c>
      <c r="BO19" s="466"/>
      <c r="BP19" s="466"/>
      <c r="BQ19" s="466"/>
      <c r="BR19" s="466"/>
      <c r="BS19" s="466"/>
      <c r="BT19" s="466"/>
      <c r="BU19" s="467"/>
      <c r="BV19" s="465">
        <v>2591003</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5">
      <c r="A20" s="186"/>
      <c r="B20" s="527" t="s">
        <v>160</v>
      </c>
      <c r="C20" s="528"/>
      <c r="D20" s="528"/>
      <c r="E20" s="529"/>
      <c r="F20" s="529"/>
      <c r="G20" s="529"/>
      <c r="H20" s="529"/>
      <c r="I20" s="529"/>
      <c r="J20" s="529"/>
      <c r="K20" s="529"/>
      <c r="L20" s="535">
        <v>1010</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2">
      <c r="A21" s="186"/>
      <c r="B21" s="524" t="s">
        <v>161</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5">
      <c r="A22" s="186"/>
      <c r="B22" s="494" t="s">
        <v>162</v>
      </c>
      <c r="C22" s="495"/>
      <c r="D22" s="496"/>
      <c r="E22" s="503" t="s">
        <v>1</v>
      </c>
      <c r="F22" s="478"/>
      <c r="G22" s="478"/>
      <c r="H22" s="478"/>
      <c r="I22" s="478"/>
      <c r="J22" s="478"/>
      <c r="K22" s="479"/>
      <c r="L22" s="503" t="s">
        <v>163</v>
      </c>
      <c r="M22" s="478"/>
      <c r="N22" s="478"/>
      <c r="O22" s="478"/>
      <c r="P22" s="479"/>
      <c r="Q22" s="488" t="s">
        <v>164</v>
      </c>
      <c r="R22" s="489"/>
      <c r="S22" s="489"/>
      <c r="T22" s="489"/>
      <c r="U22" s="489"/>
      <c r="V22" s="504"/>
      <c r="W22" s="506" t="s">
        <v>165</v>
      </c>
      <c r="X22" s="495"/>
      <c r="Y22" s="496"/>
      <c r="Z22" s="503" t="s">
        <v>1</v>
      </c>
      <c r="AA22" s="478"/>
      <c r="AB22" s="478"/>
      <c r="AC22" s="478"/>
      <c r="AD22" s="478"/>
      <c r="AE22" s="478"/>
      <c r="AF22" s="478"/>
      <c r="AG22" s="479"/>
      <c r="AH22" s="477" t="s">
        <v>166</v>
      </c>
      <c r="AI22" s="478"/>
      <c r="AJ22" s="478"/>
      <c r="AK22" s="478"/>
      <c r="AL22" s="479"/>
      <c r="AM22" s="477" t="s">
        <v>167</v>
      </c>
      <c r="AN22" s="483"/>
      <c r="AO22" s="483"/>
      <c r="AP22" s="483"/>
      <c r="AQ22" s="483"/>
      <c r="AR22" s="484"/>
      <c r="AS22" s="488" t="s">
        <v>164</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2">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168</v>
      </c>
      <c r="AZ23" s="458"/>
      <c r="BA23" s="458"/>
      <c r="BB23" s="458"/>
      <c r="BC23" s="458"/>
      <c r="BD23" s="458"/>
      <c r="BE23" s="458"/>
      <c r="BF23" s="458"/>
      <c r="BG23" s="458"/>
      <c r="BH23" s="458"/>
      <c r="BI23" s="458"/>
      <c r="BJ23" s="458"/>
      <c r="BK23" s="458"/>
      <c r="BL23" s="458"/>
      <c r="BM23" s="459"/>
      <c r="BN23" s="465">
        <v>3758977</v>
      </c>
      <c r="BO23" s="466"/>
      <c r="BP23" s="466"/>
      <c r="BQ23" s="466"/>
      <c r="BR23" s="466"/>
      <c r="BS23" s="466"/>
      <c r="BT23" s="466"/>
      <c r="BU23" s="467"/>
      <c r="BV23" s="465">
        <v>3893347</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5">
      <c r="A24" s="186"/>
      <c r="B24" s="497"/>
      <c r="C24" s="498"/>
      <c r="D24" s="499"/>
      <c r="E24" s="438" t="s">
        <v>169</v>
      </c>
      <c r="F24" s="439"/>
      <c r="G24" s="439"/>
      <c r="H24" s="439"/>
      <c r="I24" s="439"/>
      <c r="J24" s="439"/>
      <c r="K24" s="440"/>
      <c r="L24" s="441">
        <v>1</v>
      </c>
      <c r="M24" s="442"/>
      <c r="N24" s="442"/>
      <c r="O24" s="442"/>
      <c r="P24" s="443"/>
      <c r="Q24" s="441">
        <v>8100</v>
      </c>
      <c r="R24" s="442"/>
      <c r="S24" s="442"/>
      <c r="T24" s="442"/>
      <c r="U24" s="442"/>
      <c r="V24" s="443"/>
      <c r="W24" s="507"/>
      <c r="X24" s="498"/>
      <c r="Y24" s="499"/>
      <c r="Z24" s="438" t="s">
        <v>170</v>
      </c>
      <c r="AA24" s="439"/>
      <c r="AB24" s="439"/>
      <c r="AC24" s="439"/>
      <c r="AD24" s="439"/>
      <c r="AE24" s="439"/>
      <c r="AF24" s="439"/>
      <c r="AG24" s="440"/>
      <c r="AH24" s="441">
        <v>61</v>
      </c>
      <c r="AI24" s="442"/>
      <c r="AJ24" s="442"/>
      <c r="AK24" s="442"/>
      <c r="AL24" s="443"/>
      <c r="AM24" s="441">
        <v>176046</v>
      </c>
      <c r="AN24" s="442"/>
      <c r="AO24" s="442"/>
      <c r="AP24" s="442"/>
      <c r="AQ24" s="442"/>
      <c r="AR24" s="443"/>
      <c r="AS24" s="441">
        <v>2886</v>
      </c>
      <c r="AT24" s="442"/>
      <c r="AU24" s="442"/>
      <c r="AV24" s="442"/>
      <c r="AW24" s="442"/>
      <c r="AX24" s="444"/>
      <c r="AY24" s="432" t="s">
        <v>171</v>
      </c>
      <c r="AZ24" s="433"/>
      <c r="BA24" s="433"/>
      <c r="BB24" s="433"/>
      <c r="BC24" s="433"/>
      <c r="BD24" s="433"/>
      <c r="BE24" s="433"/>
      <c r="BF24" s="433"/>
      <c r="BG24" s="433"/>
      <c r="BH24" s="433"/>
      <c r="BI24" s="433"/>
      <c r="BJ24" s="433"/>
      <c r="BK24" s="433"/>
      <c r="BL24" s="433"/>
      <c r="BM24" s="434"/>
      <c r="BN24" s="465">
        <v>3445131</v>
      </c>
      <c r="BO24" s="466"/>
      <c r="BP24" s="466"/>
      <c r="BQ24" s="466"/>
      <c r="BR24" s="466"/>
      <c r="BS24" s="466"/>
      <c r="BT24" s="466"/>
      <c r="BU24" s="467"/>
      <c r="BV24" s="465">
        <v>3547439</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2">
      <c r="A25" s="186"/>
      <c r="B25" s="497"/>
      <c r="C25" s="498"/>
      <c r="D25" s="499"/>
      <c r="E25" s="438" t="s">
        <v>172</v>
      </c>
      <c r="F25" s="439"/>
      <c r="G25" s="439"/>
      <c r="H25" s="439"/>
      <c r="I25" s="439"/>
      <c r="J25" s="439"/>
      <c r="K25" s="440"/>
      <c r="L25" s="441">
        <v>1</v>
      </c>
      <c r="M25" s="442"/>
      <c r="N25" s="442"/>
      <c r="O25" s="442"/>
      <c r="P25" s="443"/>
      <c r="Q25" s="441">
        <v>6480</v>
      </c>
      <c r="R25" s="442"/>
      <c r="S25" s="442"/>
      <c r="T25" s="442"/>
      <c r="U25" s="442"/>
      <c r="V25" s="443"/>
      <c r="W25" s="507"/>
      <c r="X25" s="498"/>
      <c r="Y25" s="499"/>
      <c r="Z25" s="438" t="s">
        <v>173</v>
      </c>
      <c r="AA25" s="439"/>
      <c r="AB25" s="439"/>
      <c r="AC25" s="439"/>
      <c r="AD25" s="439"/>
      <c r="AE25" s="439"/>
      <c r="AF25" s="439"/>
      <c r="AG25" s="440"/>
      <c r="AH25" s="441" t="s">
        <v>129</v>
      </c>
      <c r="AI25" s="442"/>
      <c r="AJ25" s="442"/>
      <c r="AK25" s="442"/>
      <c r="AL25" s="443"/>
      <c r="AM25" s="441" t="s">
        <v>130</v>
      </c>
      <c r="AN25" s="442"/>
      <c r="AO25" s="442"/>
      <c r="AP25" s="442"/>
      <c r="AQ25" s="442"/>
      <c r="AR25" s="443"/>
      <c r="AS25" s="441" t="s">
        <v>130</v>
      </c>
      <c r="AT25" s="442"/>
      <c r="AU25" s="442"/>
      <c r="AV25" s="442"/>
      <c r="AW25" s="442"/>
      <c r="AX25" s="444"/>
      <c r="AY25" s="457" t="s">
        <v>174</v>
      </c>
      <c r="AZ25" s="458"/>
      <c r="BA25" s="458"/>
      <c r="BB25" s="458"/>
      <c r="BC25" s="458"/>
      <c r="BD25" s="458"/>
      <c r="BE25" s="458"/>
      <c r="BF25" s="458"/>
      <c r="BG25" s="458"/>
      <c r="BH25" s="458"/>
      <c r="BI25" s="458"/>
      <c r="BJ25" s="458"/>
      <c r="BK25" s="458"/>
      <c r="BL25" s="458"/>
      <c r="BM25" s="459"/>
      <c r="BN25" s="460">
        <v>547547</v>
      </c>
      <c r="BO25" s="461"/>
      <c r="BP25" s="461"/>
      <c r="BQ25" s="461"/>
      <c r="BR25" s="461"/>
      <c r="BS25" s="461"/>
      <c r="BT25" s="461"/>
      <c r="BU25" s="462"/>
      <c r="BV25" s="460">
        <v>593108</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2">
      <c r="A26" s="186"/>
      <c r="B26" s="497"/>
      <c r="C26" s="498"/>
      <c r="D26" s="499"/>
      <c r="E26" s="438" t="s">
        <v>175</v>
      </c>
      <c r="F26" s="439"/>
      <c r="G26" s="439"/>
      <c r="H26" s="439"/>
      <c r="I26" s="439"/>
      <c r="J26" s="439"/>
      <c r="K26" s="440"/>
      <c r="L26" s="441">
        <v>1</v>
      </c>
      <c r="M26" s="442"/>
      <c r="N26" s="442"/>
      <c r="O26" s="442"/>
      <c r="P26" s="443"/>
      <c r="Q26" s="441">
        <v>5880</v>
      </c>
      <c r="R26" s="442"/>
      <c r="S26" s="442"/>
      <c r="T26" s="442"/>
      <c r="U26" s="442"/>
      <c r="V26" s="443"/>
      <c r="W26" s="507"/>
      <c r="X26" s="498"/>
      <c r="Y26" s="499"/>
      <c r="Z26" s="438" t="s">
        <v>176</v>
      </c>
      <c r="AA26" s="520"/>
      <c r="AB26" s="520"/>
      <c r="AC26" s="520"/>
      <c r="AD26" s="520"/>
      <c r="AE26" s="520"/>
      <c r="AF26" s="520"/>
      <c r="AG26" s="521"/>
      <c r="AH26" s="441" t="s">
        <v>130</v>
      </c>
      <c r="AI26" s="442"/>
      <c r="AJ26" s="442"/>
      <c r="AK26" s="442"/>
      <c r="AL26" s="443"/>
      <c r="AM26" s="441" t="s">
        <v>130</v>
      </c>
      <c r="AN26" s="442"/>
      <c r="AO26" s="442"/>
      <c r="AP26" s="442"/>
      <c r="AQ26" s="442"/>
      <c r="AR26" s="443"/>
      <c r="AS26" s="441" t="s">
        <v>130</v>
      </c>
      <c r="AT26" s="442"/>
      <c r="AU26" s="442"/>
      <c r="AV26" s="442"/>
      <c r="AW26" s="442"/>
      <c r="AX26" s="444"/>
      <c r="AY26" s="474" t="s">
        <v>177</v>
      </c>
      <c r="AZ26" s="475"/>
      <c r="BA26" s="475"/>
      <c r="BB26" s="475"/>
      <c r="BC26" s="475"/>
      <c r="BD26" s="475"/>
      <c r="BE26" s="475"/>
      <c r="BF26" s="475"/>
      <c r="BG26" s="475"/>
      <c r="BH26" s="475"/>
      <c r="BI26" s="475"/>
      <c r="BJ26" s="475"/>
      <c r="BK26" s="475"/>
      <c r="BL26" s="475"/>
      <c r="BM26" s="476"/>
      <c r="BN26" s="465" t="s">
        <v>130</v>
      </c>
      <c r="BO26" s="466"/>
      <c r="BP26" s="466"/>
      <c r="BQ26" s="466"/>
      <c r="BR26" s="466"/>
      <c r="BS26" s="466"/>
      <c r="BT26" s="466"/>
      <c r="BU26" s="467"/>
      <c r="BV26" s="465" t="s">
        <v>130</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5">
      <c r="A27" s="186"/>
      <c r="B27" s="497"/>
      <c r="C27" s="498"/>
      <c r="D27" s="499"/>
      <c r="E27" s="438" t="s">
        <v>178</v>
      </c>
      <c r="F27" s="439"/>
      <c r="G27" s="439"/>
      <c r="H27" s="439"/>
      <c r="I27" s="439"/>
      <c r="J27" s="439"/>
      <c r="K27" s="440"/>
      <c r="L27" s="441">
        <v>1</v>
      </c>
      <c r="M27" s="442"/>
      <c r="N27" s="442"/>
      <c r="O27" s="442"/>
      <c r="P27" s="443"/>
      <c r="Q27" s="441">
        <v>3160</v>
      </c>
      <c r="R27" s="442"/>
      <c r="S27" s="442"/>
      <c r="T27" s="442"/>
      <c r="U27" s="442"/>
      <c r="V27" s="443"/>
      <c r="W27" s="507"/>
      <c r="X27" s="498"/>
      <c r="Y27" s="499"/>
      <c r="Z27" s="438" t="s">
        <v>179</v>
      </c>
      <c r="AA27" s="439"/>
      <c r="AB27" s="439"/>
      <c r="AC27" s="439"/>
      <c r="AD27" s="439"/>
      <c r="AE27" s="439"/>
      <c r="AF27" s="439"/>
      <c r="AG27" s="440"/>
      <c r="AH27" s="441">
        <v>1</v>
      </c>
      <c r="AI27" s="442"/>
      <c r="AJ27" s="442"/>
      <c r="AK27" s="442"/>
      <c r="AL27" s="443"/>
      <c r="AM27" s="441" t="s">
        <v>180</v>
      </c>
      <c r="AN27" s="442"/>
      <c r="AO27" s="442"/>
      <c r="AP27" s="442"/>
      <c r="AQ27" s="442"/>
      <c r="AR27" s="443"/>
      <c r="AS27" s="441" t="s">
        <v>181</v>
      </c>
      <c r="AT27" s="442"/>
      <c r="AU27" s="442"/>
      <c r="AV27" s="442"/>
      <c r="AW27" s="442"/>
      <c r="AX27" s="444"/>
      <c r="AY27" s="471" t="s">
        <v>182</v>
      </c>
      <c r="AZ27" s="472"/>
      <c r="BA27" s="472"/>
      <c r="BB27" s="472"/>
      <c r="BC27" s="472"/>
      <c r="BD27" s="472"/>
      <c r="BE27" s="472"/>
      <c r="BF27" s="472"/>
      <c r="BG27" s="472"/>
      <c r="BH27" s="472"/>
      <c r="BI27" s="472"/>
      <c r="BJ27" s="472"/>
      <c r="BK27" s="472"/>
      <c r="BL27" s="472"/>
      <c r="BM27" s="473"/>
      <c r="BN27" s="468">
        <v>93482</v>
      </c>
      <c r="BO27" s="469"/>
      <c r="BP27" s="469"/>
      <c r="BQ27" s="469"/>
      <c r="BR27" s="469"/>
      <c r="BS27" s="469"/>
      <c r="BT27" s="469"/>
      <c r="BU27" s="470"/>
      <c r="BV27" s="468">
        <v>93482</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2">
      <c r="A28" s="186"/>
      <c r="B28" s="497"/>
      <c r="C28" s="498"/>
      <c r="D28" s="499"/>
      <c r="E28" s="438" t="s">
        <v>183</v>
      </c>
      <c r="F28" s="439"/>
      <c r="G28" s="439"/>
      <c r="H28" s="439"/>
      <c r="I28" s="439"/>
      <c r="J28" s="439"/>
      <c r="K28" s="440"/>
      <c r="L28" s="441">
        <v>1</v>
      </c>
      <c r="M28" s="442"/>
      <c r="N28" s="442"/>
      <c r="O28" s="442"/>
      <c r="P28" s="443"/>
      <c r="Q28" s="441">
        <v>2350</v>
      </c>
      <c r="R28" s="442"/>
      <c r="S28" s="442"/>
      <c r="T28" s="442"/>
      <c r="U28" s="442"/>
      <c r="V28" s="443"/>
      <c r="W28" s="507"/>
      <c r="X28" s="498"/>
      <c r="Y28" s="499"/>
      <c r="Z28" s="438" t="s">
        <v>184</v>
      </c>
      <c r="AA28" s="439"/>
      <c r="AB28" s="439"/>
      <c r="AC28" s="439"/>
      <c r="AD28" s="439"/>
      <c r="AE28" s="439"/>
      <c r="AF28" s="439"/>
      <c r="AG28" s="440"/>
      <c r="AH28" s="441" t="s">
        <v>130</v>
      </c>
      <c r="AI28" s="442"/>
      <c r="AJ28" s="442"/>
      <c r="AK28" s="442"/>
      <c r="AL28" s="443"/>
      <c r="AM28" s="441" t="s">
        <v>129</v>
      </c>
      <c r="AN28" s="442"/>
      <c r="AO28" s="442"/>
      <c r="AP28" s="442"/>
      <c r="AQ28" s="442"/>
      <c r="AR28" s="443"/>
      <c r="AS28" s="441" t="s">
        <v>130</v>
      </c>
      <c r="AT28" s="442"/>
      <c r="AU28" s="442"/>
      <c r="AV28" s="442"/>
      <c r="AW28" s="442"/>
      <c r="AX28" s="444"/>
      <c r="AY28" s="448" t="s">
        <v>185</v>
      </c>
      <c r="AZ28" s="449"/>
      <c r="BA28" s="449"/>
      <c r="BB28" s="450"/>
      <c r="BC28" s="457" t="s">
        <v>48</v>
      </c>
      <c r="BD28" s="458"/>
      <c r="BE28" s="458"/>
      <c r="BF28" s="458"/>
      <c r="BG28" s="458"/>
      <c r="BH28" s="458"/>
      <c r="BI28" s="458"/>
      <c r="BJ28" s="458"/>
      <c r="BK28" s="458"/>
      <c r="BL28" s="458"/>
      <c r="BM28" s="459"/>
      <c r="BN28" s="460">
        <v>898980</v>
      </c>
      <c r="BO28" s="461"/>
      <c r="BP28" s="461"/>
      <c r="BQ28" s="461"/>
      <c r="BR28" s="461"/>
      <c r="BS28" s="461"/>
      <c r="BT28" s="461"/>
      <c r="BU28" s="462"/>
      <c r="BV28" s="460">
        <v>898672</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2">
      <c r="A29" s="186"/>
      <c r="B29" s="497"/>
      <c r="C29" s="498"/>
      <c r="D29" s="499"/>
      <c r="E29" s="438" t="s">
        <v>186</v>
      </c>
      <c r="F29" s="439"/>
      <c r="G29" s="439"/>
      <c r="H29" s="439"/>
      <c r="I29" s="439"/>
      <c r="J29" s="439"/>
      <c r="K29" s="440"/>
      <c r="L29" s="441">
        <v>8</v>
      </c>
      <c r="M29" s="442"/>
      <c r="N29" s="442"/>
      <c r="O29" s="442"/>
      <c r="P29" s="443"/>
      <c r="Q29" s="441">
        <v>2210</v>
      </c>
      <c r="R29" s="442"/>
      <c r="S29" s="442"/>
      <c r="T29" s="442"/>
      <c r="U29" s="442"/>
      <c r="V29" s="443"/>
      <c r="W29" s="508"/>
      <c r="X29" s="509"/>
      <c r="Y29" s="510"/>
      <c r="Z29" s="438" t="s">
        <v>187</v>
      </c>
      <c r="AA29" s="439"/>
      <c r="AB29" s="439"/>
      <c r="AC29" s="439"/>
      <c r="AD29" s="439"/>
      <c r="AE29" s="439"/>
      <c r="AF29" s="439"/>
      <c r="AG29" s="440"/>
      <c r="AH29" s="441">
        <v>62</v>
      </c>
      <c r="AI29" s="442"/>
      <c r="AJ29" s="442"/>
      <c r="AK29" s="442"/>
      <c r="AL29" s="443"/>
      <c r="AM29" s="441">
        <v>179849</v>
      </c>
      <c r="AN29" s="442"/>
      <c r="AO29" s="442"/>
      <c r="AP29" s="442"/>
      <c r="AQ29" s="442"/>
      <c r="AR29" s="443"/>
      <c r="AS29" s="441">
        <v>2901</v>
      </c>
      <c r="AT29" s="442"/>
      <c r="AU29" s="442"/>
      <c r="AV29" s="442"/>
      <c r="AW29" s="442"/>
      <c r="AX29" s="444"/>
      <c r="AY29" s="451"/>
      <c r="AZ29" s="452"/>
      <c r="BA29" s="452"/>
      <c r="BB29" s="453"/>
      <c r="BC29" s="445" t="s">
        <v>188</v>
      </c>
      <c r="BD29" s="446"/>
      <c r="BE29" s="446"/>
      <c r="BF29" s="446"/>
      <c r="BG29" s="446"/>
      <c r="BH29" s="446"/>
      <c r="BI29" s="446"/>
      <c r="BJ29" s="446"/>
      <c r="BK29" s="446"/>
      <c r="BL29" s="446"/>
      <c r="BM29" s="447"/>
      <c r="BN29" s="465">
        <v>89582</v>
      </c>
      <c r="BO29" s="466"/>
      <c r="BP29" s="466"/>
      <c r="BQ29" s="466"/>
      <c r="BR29" s="466"/>
      <c r="BS29" s="466"/>
      <c r="BT29" s="466"/>
      <c r="BU29" s="467"/>
      <c r="BV29" s="465">
        <v>89505</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5">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189</v>
      </c>
      <c r="X30" s="518"/>
      <c r="Y30" s="518"/>
      <c r="Z30" s="518"/>
      <c r="AA30" s="518"/>
      <c r="AB30" s="518"/>
      <c r="AC30" s="518"/>
      <c r="AD30" s="518"/>
      <c r="AE30" s="518"/>
      <c r="AF30" s="518"/>
      <c r="AG30" s="519"/>
      <c r="AH30" s="429">
        <v>95.4</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473497</v>
      </c>
      <c r="BO30" s="469"/>
      <c r="BP30" s="469"/>
      <c r="BQ30" s="469"/>
      <c r="BR30" s="469"/>
      <c r="BS30" s="469"/>
      <c r="BT30" s="469"/>
      <c r="BU30" s="470"/>
      <c r="BV30" s="468">
        <v>465172</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2">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2">
      <c r="A32" s="186"/>
      <c r="B32" s="212"/>
      <c r="C32" s="213" t="s">
        <v>190</v>
      </c>
      <c r="D32" s="213"/>
      <c r="E32" s="213"/>
      <c r="F32" s="210"/>
      <c r="G32" s="210"/>
      <c r="H32" s="210"/>
      <c r="I32" s="210"/>
      <c r="J32" s="210"/>
      <c r="K32" s="210"/>
      <c r="L32" s="210"/>
      <c r="M32" s="210"/>
      <c r="N32" s="210"/>
      <c r="O32" s="210"/>
      <c r="P32" s="210"/>
      <c r="Q32" s="210"/>
      <c r="R32" s="210"/>
      <c r="S32" s="210"/>
      <c r="T32" s="210"/>
      <c r="U32" s="210" t="s">
        <v>191</v>
      </c>
      <c r="V32" s="210"/>
      <c r="W32" s="210"/>
      <c r="X32" s="210"/>
      <c r="Y32" s="210"/>
      <c r="Z32" s="210"/>
      <c r="AA32" s="210"/>
      <c r="AB32" s="210"/>
      <c r="AC32" s="210"/>
      <c r="AD32" s="210"/>
      <c r="AE32" s="210"/>
      <c r="AF32" s="210"/>
      <c r="AG32" s="210"/>
      <c r="AH32" s="210"/>
      <c r="AI32" s="210"/>
      <c r="AJ32" s="210"/>
      <c r="AK32" s="210"/>
      <c r="AL32" s="210"/>
      <c r="AM32" s="214" t="s">
        <v>192</v>
      </c>
      <c r="AN32" s="210"/>
      <c r="AO32" s="210"/>
      <c r="AP32" s="210"/>
      <c r="AQ32" s="210"/>
      <c r="AR32" s="210"/>
      <c r="AS32" s="214"/>
      <c r="AT32" s="214"/>
      <c r="AU32" s="214"/>
      <c r="AV32" s="214"/>
      <c r="AW32" s="214"/>
      <c r="AX32" s="214"/>
      <c r="AY32" s="214"/>
      <c r="AZ32" s="214"/>
      <c r="BA32" s="214"/>
      <c r="BB32" s="210"/>
      <c r="BC32" s="214"/>
      <c r="BD32" s="210"/>
      <c r="BE32" s="214" t="s">
        <v>193</v>
      </c>
      <c r="BF32" s="210"/>
      <c r="BG32" s="210"/>
      <c r="BH32" s="210"/>
      <c r="BI32" s="210"/>
      <c r="BJ32" s="214"/>
      <c r="BK32" s="214"/>
      <c r="BL32" s="214"/>
      <c r="BM32" s="214"/>
      <c r="BN32" s="214"/>
      <c r="BO32" s="214"/>
      <c r="BP32" s="214"/>
      <c r="BQ32" s="214"/>
      <c r="BR32" s="210"/>
      <c r="BS32" s="210"/>
      <c r="BT32" s="210"/>
      <c r="BU32" s="210"/>
      <c r="BV32" s="210"/>
      <c r="BW32" s="210" t="s">
        <v>194</v>
      </c>
      <c r="BX32" s="210"/>
      <c r="BY32" s="210"/>
      <c r="BZ32" s="210"/>
      <c r="CA32" s="210"/>
      <c r="CB32" s="214"/>
      <c r="CC32" s="214"/>
      <c r="CD32" s="214"/>
      <c r="CE32" s="214"/>
      <c r="CF32" s="214"/>
      <c r="CG32" s="214"/>
      <c r="CH32" s="214"/>
      <c r="CI32" s="214"/>
      <c r="CJ32" s="214"/>
      <c r="CK32" s="214"/>
      <c r="CL32" s="214"/>
      <c r="CM32" s="214"/>
      <c r="CN32" s="214"/>
      <c r="CO32" s="214" t="s">
        <v>195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2">
      <c r="A33" s="186"/>
      <c r="B33" s="212"/>
      <c r="C33" s="428" t="s">
        <v>196</v>
      </c>
      <c r="D33" s="428"/>
      <c r="E33" s="427" t="s">
        <v>197</v>
      </c>
      <c r="F33" s="427"/>
      <c r="G33" s="427"/>
      <c r="H33" s="427"/>
      <c r="I33" s="427"/>
      <c r="J33" s="427"/>
      <c r="K33" s="427"/>
      <c r="L33" s="427"/>
      <c r="M33" s="427"/>
      <c r="N33" s="427"/>
      <c r="O33" s="427"/>
      <c r="P33" s="427"/>
      <c r="Q33" s="427"/>
      <c r="R33" s="427"/>
      <c r="S33" s="427"/>
      <c r="T33" s="215"/>
      <c r="U33" s="428" t="s">
        <v>196</v>
      </c>
      <c r="V33" s="428"/>
      <c r="W33" s="427" t="s">
        <v>197</v>
      </c>
      <c r="X33" s="427"/>
      <c r="Y33" s="427"/>
      <c r="Z33" s="427"/>
      <c r="AA33" s="427"/>
      <c r="AB33" s="427"/>
      <c r="AC33" s="427"/>
      <c r="AD33" s="427"/>
      <c r="AE33" s="427"/>
      <c r="AF33" s="427"/>
      <c r="AG33" s="427"/>
      <c r="AH33" s="427"/>
      <c r="AI33" s="427"/>
      <c r="AJ33" s="427"/>
      <c r="AK33" s="427"/>
      <c r="AL33" s="215"/>
      <c r="AM33" s="428" t="s">
        <v>198</v>
      </c>
      <c r="AN33" s="428"/>
      <c r="AO33" s="427" t="s">
        <v>197</v>
      </c>
      <c r="AP33" s="427"/>
      <c r="AQ33" s="427"/>
      <c r="AR33" s="427"/>
      <c r="AS33" s="427"/>
      <c r="AT33" s="427"/>
      <c r="AU33" s="427"/>
      <c r="AV33" s="427"/>
      <c r="AW33" s="427"/>
      <c r="AX33" s="427"/>
      <c r="AY33" s="427"/>
      <c r="AZ33" s="427"/>
      <c r="BA33" s="427"/>
      <c r="BB33" s="427"/>
      <c r="BC33" s="427"/>
      <c r="BD33" s="216"/>
      <c r="BE33" s="427" t="s">
        <v>199</v>
      </c>
      <c r="BF33" s="427"/>
      <c r="BG33" s="427" t="s">
        <v>200</v>
      </c>
      <c r="BH33" s="427"/>
      <c r="BI33" s="427"/>
      <c r="BJ33" s="427"/>
      <c r="BK33" s="427"/>
      <c r="BL33" s="427"/>
      <c r="BM33" s="427"/>
      <c r="BN33" s="427"/>
      <c r="BO33" s="427"/>
      <c r="BP33" s="427"/>
      <c r="BQ33" s="427"/>
      <c r="BR33" s="427"/>
      <c r="BS33" s="427"/>
      <c r="BT33" s="427"/>
      <c r="BU33" s="427"/>
      <c r="BV33" s="216"/>
      <c r="BW33" s="428" t="s">
        <v>199</v>
      </c>
      <c r="BX33" s="428"/>
      <c r="BY33" s="427" t="s">
        <v>201</v>
      </c>
      <c r="BZ33" s="427"/>
      <c r="CA33" s="427"/>
      <c r="CB33" s="427"/>
      <c r="CC33" s="427"/>
      <c r="CD33" s="427"/>
      <c r="CE33" s="427"/>
      <c r="CF33" s="427"/>
      <c r="CG33" s="427"/>
      <c r="CH33" s="427"/>
      <c r="CI33" s="427"/>
      <c r="CJ33" s="427"/>
      <c r="CK33" s="427"/>
      <c r="CL33" s="427"/>
      <c r="CM33" s="427"/>
      <c r="CN33" s="215"/>
      <c r="CO33" s="428" t="s">
        <v>196</v>
      </c>
      <c r="CP33" s="428"/>
      <c r="CQ33" s="427" t="s">
        <v>202</v>
      </c>
      <c r="CR33" s="427"/>
      <c r="CS33" s="427"/>
      <c r="CT33" s="427"/>
      <c r="CU33" s="427"/>
      <c r="CV33" s="427"/>
      <c r="CW33" s="427"/>
      <c r="CX33" s="427"/>
      <c r="CY33" s="427"/>
      <c r="CZ33" s="427"/>
      <c r="DA33" s="427"/>
      <c r="DB33" s="427"/>
      <c r="DC33" s="427"/>
      <c r="DD33" s="427"/>
      <c r="DE33" s="427"/>
      <c r="DF33" s="215"/>
      <c r="DG33" s="426" t="s">
        <v>203</v>
      </c>
      <c r="DH33" s="426"/>
      <c r="DI33" s="217"/>
      <c r="DJ33" s="185"/>
      <c r="DK33" s="185"/>
      <c r="DL33" s="185"/>
      <c r="DM33" s="185"/>
      <c r="DN33" s="185"/>
      <c r="DO33" s="185"/>
    </row>
    <row r="34" spans="1:119" ht="32.25" customHeight="1" x14ac:dyDescent="0.2">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3</v>
      </c>
      <c r="V34" s="424"/>
      <c r="W34" s="423" t="str">
        <f>IF('各会計、関係団体の財政状況及び健全化判断比率'!B28="","",'各会計、関係団体の財政状況及び健全化判断比率'!B28)</f>
        <v>国民健康保険（事業勘定）</v>
      </c>
      <c r="X34" s="423"/>
      <c r="Y34" s="423"/>
      <c r="Z34" s="423"/>
      <c r="AA34" s="423"/>
      <c r="AB34" s="423"/>
      <c r="AC34" s="423"/>
      <c r="AD34" s="423"/>
      <c r="AE34" s="423"/>
      <c r="AF34" s="423"/>
      <c r="AG34" s="423"/>
      <c r="AH34" s="423"/>
      <c r="AI34" s="423"/>
      <c r="AJ34" s="423"/>
      <c r="AK34" s="423"/>
      <c r="AL34" s="213"/>
      <c r="AM34" s="424">
        <f>IF(AO34="","",MAX(C34:D43,U34:V43)+1)</f>
        <v>9</v>
      </c>
      <c r="AN34" s="424"/>
      <c r="AO34" s="423" t="str">
        <f>IF('各会計、関係団体の財政状況及び健全化判断比率'!B34="","",'各会計、関係団体の財政状況及び健全化判断比率'!B34)</f>
        <v>簡易水道事業</v>
      </c>
      <c r="AP34" s="423"/>
      <c r="AQ34" s="423"/>
      <c r="AR34" s="423"/>
      <c r="AS34" s="423"/>
      <c r="AT34" s="423"/>
      <c r="AU34" s="423"/>
      <c r="AV34" s="423"/>
      <c r="AW34" s="423"/>
      <c r="AX34" s="423"/>
      <c r="AY34" s="423"/>
      <c r="AZ34" s="423"/>
      <c r="BA34" s="423"/>
      <c r="BB34" s="423"/>
      <c r="BC34" s="423"/>
      <c r="BD34" s="213"/>
      <c r="BE34" s="424">
        <f>IF(BG34="","",MAX(C34:D43,U34:V43,AM34:AN43)+1)</f>
        <v>11</v>
      </c>
      <c r="BF34" s="424"/>
      <c r="BG34" s="423" t="str">
        <f>IF('各会計、関係団体の財政状況及び健全化判断比率'!B36="","",'各会計、関係団体の財政状況及び健全化判断比率'!B36)</f>
        <v>索道事業</v>
      </c>
      <c r="BH34" s="423"/>
      <c r="BI34" s="423"/>
      <c r="BJ34" s="423"/>
      <c r="BK34" s="423"/>
      <c r="BL34" s="423"/>
      <c r="BM34" s="423"/>
      <c r="BN34" s="423"/>
      <c r="BO34" s="423"/>
      <c r="BP34" s="423"/>
      <c r="BQ34" s="423"/>
      <c r="BR34" s="423"/>
      <c r="BS34" s="423"/>
      <c r="BT34" s="423"/>
      <c r="BU34" s="423"/>
      <c r="BV34" s="213"/>
      <c r="BW34" s="424">
        <f>IF(BY34="","",MAX(C34:D43,U34:V43,AM34:AN43,BE34:BF43)+1)</f>
        <v>12</v>
      </c>
      <c r="BX34" s="424"/>
      <c r="BY34" s="423" t="str">
        <f>IF('各会計、関係団体の財政状況及び健全化判断比率'!B68="","",'各会計、関係団体の財政状況及び健全化判断比率'!B68)</f>
        <v>鳥取県町村総合事務組合</v>
      </c>
      <c r="BZ34" s="423"/>
      <c r="CA34" s="423"/>
      <c r="CB34" s="423"/>
      <c r="CC34" s="423"/>
      <c r="CD34" s="423"/>
      <c r="CE34" s="423"/>
      <c r="CF34" s="423"/>
      <c r="CG34" s="423"/>
      <c r="CH34" s="423"/>
      <c r="CI34" s="423"/>
      <c r="CJ34" s="423"/>
      <c r="CK34" s="423"/>
      <c r="CL34" s="423"/>
      <c r="CM34" s="423"/>
      <c r="CN34" s="213"/>
      <c r="CO34" s="424">
        <f>IF(CQ34="","",MAX(C34:D43,U34:V43,AM34:AN43,BE34:BF43,BW34:BX43)+1)</f>
        <v>18</v>
      </c>
      <c r="CP34" s="424"/>
      <c r="CQ34" s="423" t="str">
        <f>IF('各会計、関係団体の財政状況及び健全化判断比率'!BS7="","",'各会計、関係団体の財政状況及び健全化判断比率'!BS7)</f>
        <v>江府町地域振興</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2">
      <c r="A35" s="186"/>
      <c r="B35" s="212"/>
      <c r="C35" s="424">
        <f>IF(E35="","",C34+1)</f>
        <v>2</v>
      </c>
      <c r="D35" s="424"/>
      <c r="E35" s="423" t="str">
        <f>IF('各会計、関係団体の財政状況及び健全化判断比率'!B8="","",'各会計、関係団体の財政状況及び健全化判断比率'!B8)</f>
        <v>住宅新築資金等貸付事業</v>
      </c>
      <c r="F35" s="423"/>
      <c r="G35" s="423"/>
      <c r="H35" s="423"/>
      <c r="I35" s="423"/>
      <c r="J35" s="423"/>
      <c r="K35" s="423"/>
      <c r="L35" s="423"/>
      <c r="M35" s="423"/>
      <c r="N35" s="423"/>
      <c r="O35" s="423"/>
      <c r="P35" s="423"/>
      <c r="Q35" s="423"/>
      <c r="R35" s="423"/>
      <c r="S35" s="423"/>
      <c r="T35" s="213"/>
      <c r="U35" s="424">
        <f>IF(W35="","",U34+1)</f>
        <v>4</v>
      </c>
      <c r="V35" s="424"/>
      <c r="W35" s="423" t="str">
        <f>IF('各会計、関係団体の財政状況及び健全化判断比率'!B29="","",'各会計、関係団体の財政状況及び健全化判断比率'!B29)</f>
        <v>国民健康保険（施設勘定）</v>
      </c>
      <c r="X35" s="423"/>
      <c r="Y35" s="423"/>
      <c r="Z35" s="423"/>
      <c r="AA35" s="423"/>
      <c r="AB35" s="423"/>
      <c r="AC35" s="423"/>
      <c r="AD35" s="423"/>
      <c r="AE35" s="423"/>
      <c r="AF35" s="423"/>
      <c r="AG35" s="423"/>
      <c r="AH35" s="423"/>
      <c r="AI35" s="423"/>
      <c r="AJ35" s="423"/>
      <c r="AK35" s="423"/>
      <c r="AL35" s="213"/>
      <c r="AM35" s="424">
        <f t="shared" ref="AM35:AM43" si="0">IF(AO35="","",AM34+1)</f>
        <v>10</v>
      </c>
      <c r="AN35" s="424"/>
      <c r="AO35" s="423" t="str">
        <f>IF('各会計、関係団体の財政状況及び健全化判断比率'!B35="","",'各会計、関係団体の財政状況及び健全化判断比率'!B35)</f>
        <v>下水道等事業</v>
      </c>
      <c r="AP35" s="423"/>
      <c r="AQ35" s="423"/>
      <c r="AR35" s="423"/>
      <c r="AS35" s="423"/>
      <c r="AT35" s="423"/>
      <c r="AU35" s="423"/>
      <c r="AV35" s="423"/>
      <c r="AW35" s="423"/>
      <c r="AX35" s="423"/>
      <c r="AY35" s="423"/>
      <c r="AZ35" s="423"/>
      <c r="BA35" s="423"/>
      <c r="BB35" s="423"/>
      <c r="BC35" s="423"/>
      <c r="BD35" s="213"/>
      <c r="BE35" s="424" t="str">
        <f t="shared" ref="BE35:BE43" si="1">IF(BG35="","",BE34+1)</f>
        <v/>
      </c>
      <c r="BF35" s="424"/>
      <c r="BG35" s="423"/>
      <c r="BH35" s="423"/>
      <c r="BI35" s="423"/>
      <c r="BJ35" s="423"/>
      <c r="BK35" s="423"/>
      <c r="BL35" s="423"/>
      <c r="BM35" s="423"/>
      <c r="BN35" s="423"/>
      <c r="BO35" s="423"/>
      <c r="BP35" s="423"/>
      <c r="BQ35" s="423"/>
      <c r="BR35" s="423"/>
      <c r="BS35" s="423"/>
      <c r="BT35" s="423"/>
      <c r="BU35" s="423"/>
      <c r="BV35" s="213"/>
      <c r="BW35" s="424">
        <f t="shared" ref="BW35:BW43" si="2">IF(BY35="","",BW34+1)</f>
        <v>13</v>
      </c>
      <c r="BX35" s="424"/>
      <c r="BY35" s="423" t="str">
        <f>IF('各会計、関係団体の財政状況及び健全化判断比率'!B69="","",'各会計、関係団体の財政状況及び健全化判断比率'!B69)</f>
        <v>日野町江府町日南町衛生施設組合</v>
      </c>
      <c r="BZ35" s="423"/>
      <c r="CA35" s="423"/>
      <c r="CB35" s="423"/>
      <c r="CC35" s="423"/>
      <c r="CD35" s="423"/>
      <c r="CE35" s="423"/>
      <c r="CF35" s="423"/>
      <c r="CG35" s="423"/>
      <c r="CH35" s="423"/>
      <c r="CI35" s="423"/>
      <c r="CJ35" s="423"/>
      <c r="CK35" s="423"/>
      <c r="CL35" s="423"/>
      <c r="CM35" s="423"/>
      <c r="CN35" s="213"/>
      <c r="CO35" s="424" t="str">
        <f t="shared" ref="CO35:CO43" si="3">IF(CQ35="","",CO34+1)</f>
        <v/>
      </c>
      <c r="CP35" s="424"/>
      <c r="CQ35" s="423" t="str">
        <f>IF('各会計、関係団体の財政状況及び健全化判断比率'!BS8="","",'各会計、関係団体の財政状況及び健全化判断比率'!BS8)</f>
        <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2">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5</v>
      </c>
      <c r="V36" s="424"/>
      <c r="W36" s="423" t="str">
        <f>IF('各会計、関係団体の財政状況及び健全化判断比率'!B30="","",'各会計、関係団体の財政状況及び健全化判断比率'!B30)</f>
        <v>介護保険事業（保険事業勘定）</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14</v>
      </c>
      <c r="BX36" s="424"/>
      <c r="BY36" s="423" t="str">
        <f>IF('各会計、関係団体の財政状況及び健全化判断比率'!B70="","",'各会計、関係団体の財政状況及び健全化判断比率'!B70)</f>
        <v>鳥取県西部広域行政管理組合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2">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f t="shared" si="4"/>
        <v>6</v>
      </c>
      <c r="V37" s="424"/>
      <c r="W37" s="423" t="str">
        <f>IF('各会計、関係団体の財政状況及び健全化判断比率'!B31="","",'各会計、関係団体の財政状況及び健全化判断比率'!B31)</f>
        <v>介護保険事業（サービス事業勘定）</v>
      </c>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15</v>
      </c>
      <c r="BX37" s="424"/>
      <c r="BY37" s="423" t="str">
        <f>IF('各会計、関係団体の財政状況及び健全化判断比率'!B71="","",'各会計、関係団体の財政状況及び健全化判断比率'!B71)</f>
        <v>鳥取県後期高齢者医療広域連合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2">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f t="shared" si="4"/>
        <v>7</v>
      </c>
      <c r="V38" s="424"/>
      <c r="W38" s="423" t="str">
        <f>IF('各会計、関係団体の財政状況及び健全化判断比率'!B32="","",'各会計、関係団体の財政状況及び健全化判断比率'!B32)</f>
        <v>介護老人保健施設</v>
      </c>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16</v>
      </c>
      <c r="BX38" s="424"/>
      <c r="BY38" s="423" t="str">
        <f>IF('各会計、関係団体の財政状況及び健全化判断比率'!B72="","",'各会計、関係団体の財政状況及び健全化判断比率'!B72)</f>
        <v>鳥取県後期高齢者医療広域連合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2">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f t="shared" si="4"/>
        <v>8</v>
      </c>
      <c r="V39" s="424"/>
      <c r="W39" s="423" t="str">
        <f>IF('各会計、関係団体の財政状況及び健全化判断比率'!B33="","",'各会計、関係団体の財政状況及び健全化判断比率'!B33)</f>
        <v>後期高齢者医療</v>
      </c>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17</v>
      </c>
      <c r="BX39" s="424"/>
      <c r="BY39" s="423" t="str">
        <f>IF('各会計、関係団体の財政状況及び健全化判断比率'!B73="","",'各会計、関係団体の財政状況及び健全化判断比率'!B73)</f>
        <v>日野病院組合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2">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t="str">
        <f t="shared" si="2"/>
        <v/>
      </c>
      <c r="BX40" s="424"/>
      <c r="BY40" s="423" t="str">
        <f>IF('各会計、関係団体の財政状況及び健全化判断比率'!B74="","",'各会計、関係団体の財政状況及び健全化判断比率'!B74)</f>
        <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2">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t="str">
        <f t="shared" si="2"/>
        <v/>
      </c>
      <c r="BX41" s="424"/>
      <c r="BY41" s="423" t="str">
        <f>IF('各会計、関係団体の財政状況及び健全化判断比率'!B75="","",'各会計、関係団体の財政状況及び健全化判断比率'!B75)</f>
        <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2">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2">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5">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2">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2">
      <c r="B46" s="185" t="s">
        <v>204</v>
      </c>
      <c r="C46" s="185"/>
      <c r="D46" s="185"/>
      <c r="E46" s="185" t="s">
        <v>205</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2">
      <c r="B47" s="185"/>
      <c r="C47" s="185"/>
      <c r="D47" s="185"/>
      <c r="E47" s="185" t="s">
        <v>206</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2">
      <c r="B48" s="185"/>
      <c r="C48" s="185"/>
      <c r="D48" s="185"/>
      <c r="E48" s="185" t="s">
        <v>207</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2">
      <c r="E49" s="221" t="s">
        <v>208</v>
      </c>
    </row>
    <row r="50" spans="5:5" x14ac:dyDescent="0.2">
      <c r="E50" s="187" t="s">
        <v>209</v>
      </c>
    </row>
    <row r="51" spans="5:5" x14ac:dyDescent="0.2">
      <c r="E51" s="187" t="s">
        <v>210</v>
      </c>
    </row>
    <row r="52" spans="5:5" x14ac:dyDescent="0.2">
      <c r="E52" s="187" t="s">
        <v>211</v>
      </c>
    </row>
    <row r="53" spans="5:5" x14ac:dyDescent="0.2"/>
    <row r="54" spans="5:5" x14ac:dyDescent="0.2"/>
    <row r="55" spans="5:5" x14ac:dyDescent="0.2"/>
    <row r="56" spans="5:5" x14ac:dyDescent="0.2"/>
  </sheetData>
  <sheetProtection algorithmName="SHA-512" hashValue="JAg6xxkwsGs2YIZtyaluE3k1jWswao3/6BNFDrOJsTIxh2ORpVyklp4wn0/nokWIJne9mv32RjMYEphZf2QY8Q==" saltValue="2XbhT/u0Fa+i2VJ7ZtPhh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2">
      <c r="A34" s="22"/>
      <c r="B34" s="31"/>
      <c r="C34" s="1244" t="s">
        <v>565</v>
      </c>
      <c r="D34" s="1244"/>
      <c r="E34" s="1245"/>
      <c r="F34" s="32">
        <v>8.5399999999999991</v>
      </c>
      <c r="G34" s="33">
        <v>10.42</v>
      </c>
      <c r="H34" s="33">
        <v>11.42</v>
      </c>
      <c r="I34" s="33">
        <v>7.37</v>
      </c>
      <c r="J34" s="34">
        <v>3.9</v>
      </c>
      <c r="K34" s="22"/>
      <c r="L34" s="22"/>
      <c r="M34" s="22"/>
      <c r="N34" s="22"/>
      <c r="O34" s="22"/>
      <c r="P34" s="22"/>
    </row>
    <row r="35" spans="1:16" ht="39" customHeight="1" x14ac:dyDescent="0.2">
      <c r="A35" s="22"/>
      <c r="B35" s="35"/>
      <c r="C35" s="1238" t="s">
        <v>566</v>
      </c>
      <c r="D35" s="1239"/>
      <c r="E35" s="1240"/>
      <c r="F35" s="36">
        <v>0.46</v>
      </c>
      <c r="G35" s="37">
        <v>1.1000000000000001</v>
      </c>
      <c r="H35" s="37">
        <v>1.89</v>
      </c>
      <c r="I35" s="37">
        <v>2.37</v>
      </c>
      <c r="J35" s="38">
        <v>2.33</v>
      </c>
      <c r="K35" s="22"/>
      <c r="L35" s="22"/>
      <c r="M35" s="22"/>
      <c r="N35" s="22"/>
      <c r="O35" s="22"/>
      <c r="P35" s="22"/>
    </row>
    <row r="36" spans="1:16" ht="39" customHeight="1" x14ac:dyDescent="0.2">
      <c r="A36" s="22"/>
      <c r="B36" s="35"/>
      <c r="C36" s="1238" t="s">
        <v>567</v>
      </c>
      <c r="D36" s="1239"/>
      <c r="E36" s="1240"/>
      <c r="F36" s="36" t="s">
        <v>516</v>
      </c>
      <c r="G36" s="37" t="s">
        <v>516</v>
      </c>
      <c r="H36" s="37" t="s">
        <v>516</v>
      </c>
      <c r="I36" s="37" t="s">
        <v>516</v>
      </c>
      <c r="J36" s="38">
        <v>1.01</v>
      </c>
      <c r="K36" s="22"/>
      <c r="L36" s="22"/>
      <c r="M36" s="22"/>
      <c r="N36" s="22"/>
      <c r="O36" s="22"/>
      <c r="P36" s="22"/>
    </row>
    <row r="37" spans="1:16" ht="39" customHeight="1" x14ac:dyDescent="0.2">
      <c r="A37" s="22"/>
      <c r="B37" s="35"/>
      <c r="C37" s="1238" t="s">
        <v>568</v>
      </c>
      <c r="D37" s="1239"/>
      <c r="E37" s="1240"/>
      <c r="F37" s="36" t="s">
        <v>516</v>
      </c>
      <c r="G37" s="37">
        <v>0.11</v>
      </c>
      <c r="H37" s="37">
        <v>0.05</v>
      </c>
      <c r="I37" s="37">
        <v>0.02</v>
      </c>
      <c r="J37" s="38">
        <v>0.78</v>
      </c>
      <c r="K37" s="22"/>
      <c r="L37" s="22"/>
      <c r="M37" s="22"/>
      <c r="N37" s="22"/>
      <c r="O37" s="22"/>
      <c r="P37" s="22"/>
    </row>
    <row r="38" spans="1:16" ht="39" customHeight="1" x14ac:dyDescent="0.2">
      <c r="A38" s="22"/>
      <c r="B38" s="35"/>
      <c r="C38" s="1238" t="s">
        <v>569</v>
      </c>
      <c r="D38" s="1239"/>
      <c r="E38" s="1240"/>
      <c r="F38" s="36">
        <v>0.01</v>
      </c>
      <c r="G38" s="37">
        <v>0.03</v>
      </c>
      <c r="H38" s="37">
        <v>0.04</v>
      </c>
      <c r="I38" s="37">
        <v>0.05</v>
      </c>
      <c r="J38" s="38">
        <v>7.0000000000000007E-2</v>
      </c>
      <c r="K38" s="22"/>
      <c r="L38" s="22"/>
      <c r="M38" s="22"/>
      <c r="N38" s="22"/>
      <c r="O38" s="22"/>
      <c r="P38" s="22"/>
    </row>
    <row r="39" spans="1:16" ht="39" customHeight="1" x14ac:dyDescent="0.2">
      <c r="A39" s="22"/>
      <c r="B39" s="35"/>
      <c r="C39" s="1238" t="s">
        <v>570</v>
      </c>
      <c r="D39" s="1239"/>
      <c r="E39" s="1240"/>
      <c r="F39" s="36">
        <v>0.01</v>
      </c>
      <c r="G39" s="37">
        <v>0.02</v>
      </c>
      <c r="H39" s="37">
        <v>0.03</v>
      </c>
      <c r="I39" s="37">
        <v>0.04</v>
      </c>
      <c r="J39" s="38">
        <v>0.04</v>
      </c>
      <c r="K39" s="22"/>
      <c r="L39" s="22"/>
      <c r="M39" s="22"/>
      <c r="N39" s="22"/>
      <c r="O39" s="22"/>
      <c r="P39" s="22"/>
    </row>
    <row r="40" spans="1:16" ht="39" customHeight="1" x14ac:dyDescent="0.2">
      <c r="A40" s="22"/>
      <c r="B40" s="35"/>
      <c r="C40" s="1238" t="s">
        <v>571</v>
      </c>
      <c r="D40" s="1239"/>
      <c r="E40" s="1240"/>
      <c r="F40" s="36">
        <v>0.53</v>
      </c>
      <c r="G40" s="37">
        <v>0.37</v>
      </c>
      <c r="H40" s="37">
        <v>0.27</v>
      </c>
      <c r="I40" s="37">
        <v>0.03</v>
      </c>
      <c r="J40" s="38">
        <v>0.04</v>
      </c>
      <c r="K40" s="22"/>
      <c r="L40" s="22"/>
      <c r="M40" s="22"/>
      <c r="N40" s="22"/>
      <c r="O40" s="22"/>
      <c r="P40" s="22"/>
    </row>
    <row r="41" spans="1:16" ht="39" customHeight="1" x14ac:dyDescent="0.2">
      <c r="A41" s="22"/>
      <c r="B41" s="35"/>
      <c r="C41" s="1238" t="s">
        <v>572</v>
      </c>
      <c r="D41" s="1239"/>
      <c r="E41" s="1240"/>
      <c r="F41" s="36">
        <v>0.56000000000000005</v>
      </c>
      <c r="G41" s="37" t="s">
        <v>573</v>
      </c>
      <c r="H41" s="37">
        <v>0.02</v>
      </c>
      <c r="I41" s="37">
        <v>0.45</v>
      </c>
      <c r="J41" s="38">
        <v>0.01</v>
      </c>
      <c r="K41" s="22"/>
      <c r="L41" s="22"/>
      <c r="M41" s="22"/>
      <c r="N41" s="22"/>
      <c r="O41" s="22"/>
      <c r="P41" s="22"/>
    </row>
    <row r="42" spans="1:16" ht="39" customHeight="1" x14ac:dyDescent="0.2">
      <c r="A42" s="22"/>
      <c r="B42" s="39"/>
      <c r="C42" s="1238" t="s">
        <v>574</v>
      </c>
      <c r="D42" s="1239"/>
      <c r="E42" s="1240"/>
      <c r="F42" s="36" t="s">
        <v>575</v>
      </c>
      <c r="G42" s="37" t="s">
        <v>516</v>
      </c>
      <c r="H42" s="37" t="s">
        <v>516</v>
      </c>
      <c r="I42" s="37" t="s">
        <v>516</v>
      </c>
      <c r="J42" s="38" t="s">
        <v>516</v>
      </c>
      <c r="K42" s="22"/>
      <c r="L42" s="22"/>
      <c r="M42" s="22"/>
      <c r="N42" s="22"/>
      <c r="O42" s="22"/>
      <c r="P42" s="22"/>
    </row>
    <row r="43" spans="1:16" ht="39" customHeight="1" thickBot="1" x14ac:dyDescent="0.25">
      <c r="A43" s="22"/>
      <c r="B43" s="40"/>
      <c r="C43" s="1241" t="s">
        <v>576</v>
      </c>
      <c r="D43" s="1242"/>
      <c r="E43" s="1243"/>
      <c r="F43" s="41">
        <v>0.02</v>
      </c>
      <c r="G43" s="42">
        <v>0.28999999999999998</v>
      </c>
      <c r="H43" s="42">
        <v>0.34</v>
      </c>
      <c r="I43" s="42">
        <v>2.35</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Gl23Kvi3M/6KRLeBtEEC0EIig0s2qDngATUD/2OIPtwEFBkyvJdJL1z83wlIbLk35Zm668tFhYXhRQsIVV0l/Q==" saltValue="0qWMT/Gl1ogJUdGrbJBiq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80" zoomScaleNormal="8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2">
      <c r="A45" s="48"/>
      <c r="B45" s="1264" t="s">
        <v>11</v>
      </c>
      <c r="C45" s="1265"/>
      <c r="D45" s="58"/>
      <c r="E45" s="1270" t="s">
        <v>12</v>
      </c>
      <c r="F45" s="1270"/>
      <c r="G45" s="1270"/>
      <c r="H45" s="1270"/>
      <c r="I45" s="1270"/>
      <c r="J45" s="1271"/>
      <c r="K45" s="59">
        <v>470</v>
      </c>
      <c r="L45" s="60">
        <v>398</v>
      </c>
      <c r="M45" s="60">
        <v>378</v>
      </c>
      <c r="N45" s="60">
        <v>370</v>
      </c>
      <c r="O45" s="61">
        <v>405</v>
      </c>
      <c r="P45" s="48"/>
      <c r="Q45" s="48"/>
      <c r="R45" s="48"/>
      <c r="S45" s="48"/>
      <c r="T45" s="48"/>
      <c r="U45" s="48"/>
    </row>
    <row r="46" spans="1:21" ht="30.75" customHeight="1" x14ac:dyDescent="0.2">
      <c r="A46" s="48"/>
      <c r="B46" s="1266"/>
      <c r="C46" s="1267"/>
      <c r="D46" s="62"/>
      <c r="E46" s="1248" t="s">
        <v>13</v>
      </c>
      <c r="F46" s="1248"/>
      <c r="G46" s="1248"/>
      <c r="H46" s="1248"/>
      <c r="I46" s="1248"/>
      <c r="J46" s="1249"/>
      <c r="K46" s="63" t="s">
        <v>516</v>
      </c>
      <c r="L46" s="64" t="s">
        <v>516</v>
      </c>
      <c r="M46" s="64" t="s">
        <v>516</v>
      </c>
      <c r="N46" s="64" t="s">
        <v>516</v>
      </c>
      <c r="O46" s="65" t="s">
        <v>516</v>
      </c>
      <c r="P46" s="48"/>
      <c r="Q46" s="48"/>
      <c r="R46" s="48"/>
      <c r="S46" s="48"/>
      <c r="T46" s="48"/>
      <c r="U46" s="48"/>
    </row>
    <row r="47" spans="1:21" ht="30.75" customHeight="1" x14ac:dyDescent="0.2">
      <c r="A47" s="48"/>
      <c r="B47" s="1266"/>
      <c r="C47" s="1267"/>
      <c r="D47" s="62"/>
      <c r="E47" s="1248" t="s">
        <v>14</v>
      </c>
      <c r="F47" s="1248"/>
      <c r="G47" s="1248"/>
      <c r="H47" s="1248"/>
      <c r="I47" s="1248"/>
      <c r="J47" s="1249"/>
      <c r="K47" s="63" t="s">
        <v>516</v>
      </c>
      <c r="L47" s="64" t="s">
        <v>516</v>
      </c>
      <c r="M47" s="64" t="s">
        <v>516</v>
      </c>
      <c r="N47" s="64" t="s">
        <v>516</v>
      </c>
      <c r="O47" s="65" t="s">
        <v>516</v>
      </c>
      <c r="P47" s="48"/>
      <c r="Q47" s="48"/>
      <c r="R47" s="48"/>
      <c r="S47" s="48"/>
      <c r="T47" s="48"/>
      <c r="U47" s="48"/>
    </row>
    <row r="48" spans="1:21" ht="30.75" customHeight="1" x14ac:dyDescent="0.2">
      <c r="A48" s="48"/>
      <c r="B48" s="1266"/>
      <c r="C48" s="1267"/>
      <c r="D48" s="62"/>
      <c r="E48" s="1248" t="s">
        <v>15</v>
      </c>
      <c r="F48" s="1248"/>
      <c r="G48" s="1248"/>
      <c r="H48" s="1248"/>
      <c r="I48" s="1248"/>
      <c r="J48" s="1249"/>
      <c r="K48" s="63">
        <v>124</v>
      </c>
      <c r="L48" s="64">
        <v>125</v>
      </c>
      <c r="M48" s="64">
        <v>165</v>
      </c>
      <c r="N48" s="64">
        <v>158</v>
      </c>
      <c r="O48" s="65">
        <v>166</v>
      </c>
      <c r="P48" s="48"/>
      <c r="Q48" s="48"/>
      <c r="R48" s="48"/>
      <c r="S48" s="48"/>
      <c r="T48" s="48"/>
      <c r="U48" s="48"/>
    </row>
    <row r="49" spans="1:21" ht="30.75" customHeight="1" x14ac:dyDescent="0.2">
      <c r="A49" s="48"/>
      <c r="B49" s="1266"/>
      <c r="C49" s="1267"/>
      <c r="D49" s="62"/>
      <c r="E49" s="1248" t="s">
        <v>16</v>
      </c>
      <c r="F49" s="1248"/>
      <c r="G49" s="1248"/>
      <c r="H49" s="1248"/>
      <c r="I49" s="1248"/>
      <c r="J49" s="1249"/>
      <c r="K49" s="63">
        <v>25</v>
      </c>
      <c r="L49" s="64">
        <v>24</v>
      </c>
      <c r="M49" s="64">
        <v>42</v>
      </c>
      <c r="N49" s="64">
        <v>47</v>
      </c>
      <c r="O49" s="65">
        <v>44</v>
      </c>
      <c r="P49" s="48"/>
      <c r="Q49" s="48"/>
      <c r="R49" s="48"/>
      <c r="S49" s="48"/>
      <c r="T49" s="48"/>
      <c r="U49" s="48"/>
    </row>
    <row r="50" spans="1:21" ht="30.75" customHeight="1" x14ac:dyDescent="0.2">
      <c r="A50" s="48"/>
      <c r="B50" s="1266"/>
      <c r="C50" s="1267"/>
      <c r="D50" s="62"/>
      <c r="E50" s="1248" t="s">
        <v>17</v>
      </c>
      <c r="F50" s="1248"/>
      <c r="G50" s="1248"/>
      <c r="H50" s="1248"/>
      <c r="I50" s="1248"/>
      <c r="J50" s="1249"/>
      <c r="K50" s="63">
        <v>0</v>
      </c>
      <c r="L50" s="64">
        <v>0</v>
      </c>
      <c r="M50" s="64">
        <v>0</v>
      </c>
      <c r="N50" s="64">
        <v>0</v>
      </c>
      <c r="O50" s="65">
        <v>0</v>
      </c>
      <c r="P50" s="48"/>
      <c r="Q50" s="48"/>
      <c r="R50" s="48"/>
      <c r="S50" s="48"/>
      <c r="T50" s="48"/>
      <c r="U50" s="48"/>
    </row>
    <row r="51" spans="1:21" ht="30.75" customHeight="1" x14ac:dyDescent="0.2">
      <c r="A51" s="48"/>
      <c r="B51" s="1268"/>
      <c r="C51" s="1269"/>
      <c r="D51" s="66"/>
      <c r="E51" s="1248" t="s">
        <v>18</v>
      </c>
      <c r="F51" s="1248"/>
      <c r="G51" s="1248"/>
      <c r="H51" s="1248"/>
      <c r="I51" s="1248"/>
      <c r="J51" s="1249"/>
      <c r="K51" s="63" t="s">
        <v>516</v>
      </c>
      <c r="L51" s="64" t="s">
        <v>516</v>
      </c>
      <c r="M51" s="64" t="s">
        <v>516</v>
      </c>
      <c r="N51" s="64" t="s">
        <v>516</v>
      </c>
      <c r="O51" s="65" t="s">
        <v>516</v>
      </c>
      <c r="P51" s="48"/>
      <c r="Q51" s="48"/>
      <c r="R51" s="48"/>
      <c r="S51" s="48"/>
      <c r="T51" s="48"/>
      <c r="U51" s="48"/>
    </row>
    <row r="52" spans="1:21" ht="30.75" customHeight="1" x14ac:dyDescent="0.2">
      <c r="A52" s="48"/>
      <c r="B52" s="1246" t="s">
        <v>19</v>
      </c>
      <c r="C52" s="1247"/>
      <c r="D52" s="66"/>
      <c r="E52" s="1248" t="s">
        <v>20</v>
      </c>
      <c r="F52" s="1248"/>
      <c r="G52" s="1248"/>
      <c r="H52" s="1248"/>
      <c r="I52" s="1248"/>
      <c r="J52" s="1249"/>
      <c r="K52" s="63">
        <v>458</v>
      </c>
      <c r="L52" s="64">
        <v>401</v>
      </c>
      <c r="M52" s="64">
        <v>390</v>
      </c>
      <c r="N52" s="64">
        <v>371</v>
      </c>
      <c r="O52" s="65">
        <v>377</v>
      </c>
      <c r="P52" s="48"/>
      <c r="Q52" s="48"/>
      <c r="R52" s="48"/>
      <c r="S52" s="48"/>
      <c r="T52" s="48"/>
      <c r="U52" s="48"/>
    </row>
    <row r="53" spans="1:21" ht="30.75" customHeight="1" thickBot="1" x14ac:dyDescent="0.25">
      <c r="A53" s="48"/>
      <c r="B53" s="1250" t="s">
        <v>21</v>
      </c>
      <c r="C53" s="1251"/>
      <c r="D53" s="67"/>
      <c r="E53" s="1252" t="s">
        <v>22</v>
      </c>
      <c r="F53" s="1252"/>
      <c r="G53" s="1252"/>
      <c r="H53" s="1252"/>
      <c r="I53" s="1252"/>
      <c r="J53" s="1253"/>
      <c r="K53" s="68">
        <v>161</v>
      </c>
      <c r="L53" s="69">
        <v>146</v>
      </c>
      <c r="M53" s="69">
        <v>195</v>
      </c>
      <c r="N53" s="69">
        <v>204</v>
      </c>
      <c r="O53" s="70">
        <v>238</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5">
      <c r="A56" s="48"/>
      <c r="B56" s="75"/>
      <c r="C56" s="76"/>
      <c r="D56" s="76"/>
      <c r="E56" s="77"/>
      <c r="F56" s="77"/>
      <c r="G56" s="77"/>
      <c r="H56" s="77"/>
      <c r="I56" s="77"/>
      <c r="J56" s="78" t="s">
        <v>2</v>
      </c>
      <c r="K56" s="79" t="s">
        <v>577</v>
      </c>
      <c r="L56" s="80" t="s">
        <v>578</v>
      </c>
      <c r="M56" s="80" t="s">
        <v>579</v>
      </c>
      <c r="N56" s="80" t="s">
        <v>580</v>
      </c>
      <c r="O56" s="81" t="s">
        <v>581</v>
      </c>
      <c r="P56" s="48"/>
      <c r="Q56" s="48"/>
      <c r="R56" s="48"/>
      <c r="S56" s="48"/>
      <c r="T56" s="48"/>
      <c r="U56" s="48"/>
    </row>
    <row r="57" spans="1:21" ht="31.5" customHeight="1" x14ac:dyDescent="0.2">
      <c r="B57" s="1254" t="s">
        <v>25</v>
      </c>
      <c r="C57" s="1255"/>
      <c r="D57" s="1258" t="s">
        <v>26</v>
      </c>
      <c r="E57" s="1259"/>
      <c r="F57" s="1259"/>
      <c r="G57" s="1259"/>
      <c r="H57" s="1259"/>
      <c r="I57" s="1259"/>
      <c r="J57" s="1260"/>
      <c r="K57" s="82"/>
      <c r="L57" s="83"/>
      <c r="M57" s="83"/>
      <c r="N57" s="83"/>
      <c r="O57" s="84"/>
    </row>
    <row r="58" spans="1:21" ht="31.5" customHeight="1" thickBot="1" x14ac:dyDescent="0.25">
      <c r="B58" s="1256"/>
      <c r="C58" s="1257"/>
      <c r="D58" s="1261" t="s">
        <v>27</v>
      </c>
      <c r="E58" s="1262"/>
      <c r="F58" s="1262"/>
      <c r="G58" s="1262"/>
      <c r="H58" s="1262"/>
      <c r="I58" s="1262"/>
      <c r="J58" s="1263"/>
      <c r="K58" s="85"/>
      <c r="L58" s="86"/>
      <c r="M58" s="86"/>
      <c r="N58" s="86"/>
      <c r="O58" s="87"/>
    </row>
    <row r="59" spans="1:21" ht="24" customHeight="1" x14ac:dyDescent="0.2">
      <c r="B59" s="88"/>
      <c r="C59" s="88"/>
      <c r="D59" s="89" t="s">
        <v>28</v>
      </c>
      <c r="E59" s="90"/>
      <c r="F59" s="90"/>
      <c r="G59" s="90"/>
      <c r="H59" s="90"/>
      <c r="I59" s="90"/>
      <c r="J59" s="90"/>
      <c r="K59" s="90"/>
      <c r="L59" s="90"/>
      <c r="M59" s="90"/>
      <c r="N59" s="90"/>
      <c r="O59" s="90"/>
    </row>
    <row r="60" spans="1:21" ht="24" customHeight="1" x14ac:dyDescent="0.2">
      <c r="B60" s="91"/>
      <c r="C60" s="91"/>
      <c r="D60" s="89" t="s">
        <v>29</v>
      </c>
      <c r="E60" s="90"/>
      <c r="F60" s="90"/>
      <c r="G60" s="90"/>
      <c r="H60" s="90"/>
      <c r="I60" s="90"/>
      <c r="J60" s="90"/>
      <c r="K60" s="90"/>
      <c r="L60" s="90"/>
      <c r="M60" s="90"/>
      <c r="N60" s="90"/>
      <c r="O60" s="90"/>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M8G/v3d1qBBYKusjvdrTajqwaItoXAKaNovGmi/N8Qo6Fai15esVJ3dA5a4YUZJjTIjIxUtVHZfUhjmYfU0w4g==" saltValue="r9tptffAUDTny+qXAWhmG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65"/>
  <sheetViews>
    <sheetView showGridLines="0" zoomScale="70" zoomScaleNormal="70" zoomScaleSheetLayoutView="100" workbookViewId="0"/>
  </sheetViews>
  <sheetFormatPr defaultColWidth="0" defaultRowHeight="13.5" customHeight="1" zeroHeight="1" x14ac:dyDescent="0.2"/>
  <cols>
    <col min="1" max="1" width="6.6640625" style="92" customWidth="1"/>
    <col min="2" max="3" width="12.6640625" style="92" customWidth="1"/>
    <col min="4" max="4" width="11.6640625" style="92" customWidth="1"/>
    <col min="5" max="8" width="10.33203125" style="92" customWidth="1"/>
    <col min="9" max="13" width="16.33203125" style="92" customWidth="1"/>
    <col min="14" max="19" width="12.6640625" style="92" customWidth="1"/>
    <col min="20" max="16384" width="0" style="9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3" t="s">
        <v>9</v>
      </c>
    </row>
    <row r="40" spans="2:13" ht="27.75" customHeight="1" thickBot="1" x14ac:dyDescent="0.25">
      <c r="B40" s="94" t="s">
        <v>10</v>
      </c>
      <c r="C40" s="95"/>
      <c r="D40" s="95"/>
      <c r="E40" s="96"/>
      <c r="F40" s="96"/>
      <c r="G40" s="96"/>
      <c r="H40" s="97" t="s">
        <v>2</v>
      </c>
      <c r="I40" s="98" t="s">
        <v>557</v>
      </c>
      <c r="J40" s="99" t="s">
        <v>558</v>
      </c>
      <c r="K40" s="99" t="s">
        <v>559</v>
      </c>
      <c r="L40" s="99" t="s">
        <v>560</v>
      </c>
      <c r="M40" s="100" t="s">
        <v>561</v>
      </c>
    </row>
    <row r="41" spans="2:13" ht="27.75" customHeight="1" x14ac:dyDescent="0.2">
      <c r="B41" s="1284" t="s">
        <v>30</v>
      </c>
      <c r="C41" s="1285"/>
      <c r="D41" s="101"/>
      <c r="E41" s="1286" t="s">
        <v>31</v>
      </c>
      <c r="F41" s="1286"/>
      <c r="G41" s="1286"/>
      <c r="H41" s="1287"/>
      <c r="I41" s="102">
        <v>3862</v>
      </c>
      <c r="J41" s="103">
        <v>3862</v>
      </c>
      <c r="K41" s="103">
        <v>3931</v>
      </c>
      <c r="L41" s="103">
        <v>3893</v>
      </c>
      <c r="M41" s="104">
        <v>3759</v>
      </c>
    </row>
    <row r="42" spans="2:13" ht="27.75" customHeight="1" x14ac:dyDescent="0.2">
      <c r="B42" s="1274"/>
      <c r="C42" s="1275"/>
      <c r="D42" s="105"/>
      <c r="E42" s="1278" t="s">
        <v>32</v>
      </c>
      <c r="F42" s="1278"/>
      <c r="G42" s="1278"/>
      <c r="H42" s="1279"/>
      <c r="I42" s="106">
        <v>4</v>
      </c>
      <c r="J42" s="107" t="s">
        <v>516</v>
      </c>
      <c r="K42" s="107" t="s">
        <v>516</v>
      </c>
      <c r="L42" s="107" t="s">
        <v>516</v>
      </c>
      <c r="M42" s="108" t="s">
        <v>516</v>
      </c>
    </row>
    <row r="43" spans="2:13" ht="27.75" customHeight="1" x14ac:dyDescent="0.2">
      <c r="B43" s="1274"/>
      <c r="C43" s="1275"/>
      <c r="D43" s="105"/>
      <c r="E43" s="1278" t="s">
        <v>33</v>
      </c>
      <c r="F43" s="1278"/>
      <c r="G43" s="1278"/>
      <c r="H43" s="1279"/>
      <c r="I43" s="106">
        <v>2098</v>
      </c>
      <c r="J43" s="107">
        <v>2063</v>
      </c>
      <c r="K43" s="107">
        <v>2374</v>
      </c>
      <c r="L43" s="107">
        <v>2513</v>
      </c>
      <c r="M43" s="108">
        <v>2670</v>
      </c>
    </row>
    <row r="44" spans="2:13" ht="27.75" customHeight="1" x14ac:dyDescent="0.2">
      <c r="B44" s="1274"/>
      <c r="C44" s="1275"/>
      <c r="D44" s="105"/>
      <c r="E44" s="1278" t="s">
        <v>34</v>
      </c>
      <c r="F44" s="1278"/>
      <c r="G44" s="1278"/>
      <c r="H44" s="1279"/>
      <c r="I44" s="106">
        <v>250</v>
      </c>
      <c r="J44" s="107">
        <v>244</v>
      </c>
      <c r="K44" s="107">
        <v>217</v>
      </c>
      <c r="L44" s="107">
        <v>182</v>
      </c>
      <c r="M44" s="108">
        <v>160</v>
      </c>
    </row>
    <row r="45" spans="2:13" ht="27.75" customHeight="1" x14ac:dyDescent="0.2">
      <c r="B45" s="1274"/>
      <c r="C45" s="1275"/>
      <c r="D45" s="105"/>
      <c r="E45" s="1278" t="s">
        <v>35</v>
      </c>
      <c r="F45" s="1278"/>
      <c r="G45" s="1278"/>
      <c r="H45" s="1279"/>
      <c r="I45" s="106">
        <v>132</v>
      </c>
      <c r="J45" s="107">
        <v>125</v>
      </c>
      <c r="K45" s="107">
        <v>21</v>
      </c>
      <c r="L45" s="107">
        <v>61</v>
      </c>
      <c r="M45" s="108">
        <v>14</v>
      </c>
    </row>
    <row r="46" spans="2:13" ht="27.75" customHeight="1" x14ac:dyDescent="0.2">
      <c r="B46" s="1274"/>
      <c r="C46" s="1275"/>
      <c r="D46" s="109"/>
      <c r="E46" s="1278" t="s">
        <v>36</v>
      </c>
      <c r="F46" s="1278"/>
      <c r="G46" s="1278"/>
      <c r="H46" s="1279"/>
      <c r="I46" s="106">
        <v>7</v>
      </c>
      <c r="J46" s="107">
        <v>6</v>
      </c>
      <c r="K46" s="107">
        <v>5</v>
      </c>
      <c r="L46" s="107">
        <v>4</v>
      </c>
      <c r="M46" s="108">
        <v>3</v>
      </c>
    </row>
    <row r="47" spans="2:13" ht="27.75" customHeight="1" x14ac:dyDescent="0.2">
      <c r="B47" s="1274"/>
      <c r="C47" s="1275"/>
      <c r="D47" s="110"/>
      <c r="E47" s="1288" t="s">
        <v>37</v>
      </c>
      <c r="F47" s="1289"/>
      <c r="G47" s="1289"/>
      <c r="H47" s="1290"/>
      <c r="I47" s="106" t="s">
        <v>516</v>
      </c>
      <c r="J47" s="107" t="s">
        <v>516</v>
      </c>
      <c r="K47" s="107" t="s">
        <v>516</v>
      </c>
      <c r="L47" s="107" t="s">
        <v>516</v>
      </c>
      <c r="M47" s="108" t="s">
        <v>516</v>
      </c>
    </row>
    <row r="48" spans="2:13" ht="27.75" customHeight="1" x14ac:dyDescent="0.2">
      <c r="B48" s="1274"/>
      <c r="C48" s="1275"/>
      <c r="D48" s="105"/>
      <c r="E48" s="1278" t="s">
        <v>38</v>
      </c>
      <c r="F48" s="1278"/>
      <c r="G48" s="1278"/>
      <c r="H48" s="1279"/>
      <c r="I48" s="106" t="s">
        <v>516</v>
      </c>
      <c r="J48" s="107" t="s">
        <v>516</v>
      </c>
      <c r="K48" s="107" t="s">
        <v>516</v>
      </c>
      <c r="L48" s="107" t="s">
        <v>516</v>
      </c>
      <c r="M48" s="108" t="s">
        <v>516</v>
      </c>
    </row>
    <row r="49" spans="2:13" ht="27.75" customHeight="1" x14ac:dyDescent="0.2">
      <c r="B49" s="1276"/>
      <c r="C49" s="1277"/>
      <c r="D49" s="105"/>
      <c r="E49" s="1278" t="s">
        <v>39</v>
      </c>
      <c r="F49" s="1278"/>
      <c r="G49" s="1278"/>
      <c r="H49" s="1279"/>
      <c r="I49" s="106" t="s">
        <v>516</v>
      </c>
      <c r="J49" s="107">
        <v>2</v>
      </c>
      <c r="K49" s="107" t="s">
        <v>516</v>
      </c>
      <c r="L49" s="107" t="s">
        <v>516</v>
      </c>
      <c r="M49" s="108" t="s">
        <v>516</v>
      </c>
    </row>
    <row r="50" spans="2:13" ht="27.75" customHeight="1" x14ac:dyDescent="0.2">
      <c r="B50" s="1272" t="s">
        <v>40</v>
      </c>
      <c r="C50" s="1273"/>
      <c r="D50" s="111"/>
      <c r="E50" s="1278" t="s">
        <v>41</v>
      </c>
      <c r="F50" s="1278"/>
      <c r="G50" s="1278"/>
      <c r="H50" s="1279"/>
      <c r="I50" s="106">
        <v>1115</v>
      </c>
      <c r="J50" s="107">
        <v>1237</v>
      </c>
      <c r="K50" s="107">
        <v>1295</v>
      </c>
      <c r="L50" s="107">
        <v>1482</v>
      </c>
      <c r="M50" s="108">
        <v>1458</v>
      </c>
    </row>
    <row r="51" spans="2:13" ht="27.75" customHeight="1" x14ac:dyDescent="0.2">
      <c r="B51" s="1274"/>
      <c r="C51" s="1275"/>
      <c r="D51" s="105"/>
      <c r="E51" s="1278" t="s">
        <v>42</v>
      </c>
      <c r="F51" s="1278"/>
      <c r="G51" s="1278"/>
      <c r="H51" s="1279"/>
      <c r="I51" s="106">
        <v>31</v>
      </c>
      <c r="J51" s="107">
        <v>32</v>
      </c>
      <c r="K51" s="107">
        <v>34</v>
      </c>
      <c r="L51" s="107">
        <v>30</v>
      </c>
      <c r="M51" s="108">
        <v>21</v>
      </c>
    </row>
    <row r="52" spans="2:13" ht="27.75" customHeight="1" x14ac:dyDescent="0.2">
      <c r="B52" s="1276"/>
      <c r="C52" s="1277"/>
      <c r="D52" s="105"/>
      <c r="E52" s="1278" t="s">
        <v>43</v>
      </c>
      <c r="F52" s="1278"/>
      <c r="G52" s="1278"/>
      <c r="H52" s="1279"/>
      <c r="I52" s="106">
        <v>3919</v>
      </c>
      <c r="J52" s="107">
        <v>3949</v>
      </c>
      <c r="K52" s="107">
        <v>4129</v>
      </c>
      <c r="L52" s="107">
        <v>3978</v>
      </c>
      <c r="M52" s="108">
        <v>3939</v>
      </c>
    </row>
    <row r="53" spans="2:13" ht="27.75" customHeight="1" thickBot="1" x14ac:dyDescent="0.25">
      <c r="B53" s="1280" t="s">
        <v>44</v>
      </c>
      <c r="C53" s="1281"/>
      <c r="D53" s="112"/>
      <c r="E53" s="1282" t="s">
        <v>45</v>
      </c>
      <c r="F53" s="1282"/>
      <c r="G53" s="1282"/>
      <c r="H53" s="1283"/>
      <c r="I53" s="113">
        <v>1288</v>
      </c>
      <c r="J53" s="114">
        <v>1084</v>
      </c>
      <c r="K53" s="114">
        <v>1090</v>
      </c>
      <c r="L53" s="114">
        <v>1164</v>
      </c>
      <c r="M53" s="115">
        <v>1187</v>
      </c>
    </row>
    <row r="54" spans="2:13" ht="27.75" customHeight="1" x14ac:dyDescent="0.2">
      <c r="B54" s="116" t="s">
        <v>46</v>
      </c>
      <c r="C54" s="117"/>
      <c r="D54" s="117"/>
      <c r="E54" s="118"/>
      <c r="F54" s="118"/>
      <c r="G54" s="118"/>
      <c r="H54" s="118"/>
      <c r="I54" s="119"/>
      <c r="J54" s="119"/>
      <c r="K54" s="119"/>
      <c r="L54" s="119"/>
      <c r="M54" s="119"/>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sheetData>
  <sheetProtection algorithmName="SHA-512" hashValue="vZ5TzmgzsRwRHHocPZvJmhYusd5vqQrEQpYHAyXdFs/MVzr6NGosbvOXkGwo2qJQO02oo9KZZFHVDdrxZIxk9Q==" saltValue="ZS6kZ5c9WJ7nlgEHGFUUs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55" zoomScaleNormal="55" zoomScaleSheetLayoutView="100" workbookViewId="0">
      <selection activeCell="F61" sqref="F61"/>
    </sheetView>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0" t="s">
        <v>47</v>
      </c>
    </row>
    <row r="54" spans="2:8" ht="29.25" customHeight="1" thickBot="1" x14ac:dyDescent="0.3">
      <c r="B54" s="121" t="s">
        <v>1</v>
      </c>
      <c r="C54" s="122"/>
      <c r="D54" s="122"/>
      <c r="E54" s="123" t="s">
        <v>2</v>
      </c>
      <c r="F54" s="124" t="s">
        <v>559</v>
      </c>
      <c r="G54" s="124" t="s">
        <v>560</v>
      </c>
      <c r="H54" s="125" t="s">
        <v>561</v>
      </c>
    </row>
    <row r="55" spans="2:8" ht="52.5" customHeight="1" x14ac:dyDescent="0.2">
      <c r="B55" s="126"/>
      <c r="C55" s="1299" t="s">
        <v>48</v>
      </c>
      <c r="D55" s="1299"/>
      <c r="E55" s="1300"/>
      <c r="F55" s="127">
        <v>848</v>
      </c>
      <c r="G55" s="127">
        <v>899</v>
      </c>
      <c r="H55" s="128">
        <v>899</v>
      </c>
    </row>
    <row r="56" spans="2:8" ht="52.5" customHeight="1" x14ac:dyDescent="0.2">
      <c r="B56" s="129"/>
      <c r="C56" s="1301" t="s">
        <v>49</v>
      </c>
      <c r="D56" s="1301"/>
      <c r="E56" s="1302"/>
      <c r="F56" s="130">
        <v>89</v>
      </c>
      <c r="G56" s="130">
        <v>90</v>
      </c>
      <c r="H56" s="131">
        <v>90</v>
      </c>
    </row>
    <row r="57" spans="2:8" ht="53.25" customHeight="1" x14ac:dyDescent="0.2">
      <c r="B57" s="129"/>
      <c r="C57" s="1303" t="s">
        <v>50</v>
      </c>
      <c r="D57" s="1303"/>
      <c r="E57" s="1304"/>
      <c r="F57" s="132">
        <v>330</v>
      </c>
      <c r="G57" s="132">
        <v>465</v>
      </c>
      <c r="H57" s="133">
        <v>473</v>
      </c>
    </row>
    <row r="58" spans="2:8" ht="45.75" customHeight="1" x14ac:dyDescent="0.2">
      <c r="B58" s="134"/>
      <c r="C58" s="1291" t="s">
        <v>596</v>
      </c>
      <c r="D58" s="1292"/>
      <c r="E58" s="1293"/>
      <c r="F58" s="135">
        <v>90</v>
      </c>
      <c r="G58" s="135">
        <v>201</v>
      </c>
      <c r="H58" s="136">
        <v>201</v>
      </c>
    </row>
    <row r="59" spans="2:8" ht="45.75" customHeight="1" x14ac:dyDescent="0.2">
      <c r="B59" s="134"/>
      <c r="C59" s="1291" t="s">
        <v>597</v>
      </c>
      <c r="D59" s="1292"/>
      <c r="E59" s="1293"/>
      <c r="F59" s="135">
        <v>125</v>
      </c>
      <c r="G59" s="135">
        <v>125</v>
      </c>
      <c r="H59" s="136">
        <v>125</v>
      </c>
    </row>
    <row r="60" spans="2:8" ht="45.75" customHeight="1" x14ac:dyDescent="0.2">
      <c r="B60" s="134"/>
      <c r="C60" s="1291" t="s">
        <v>599</v>
      </c>
      <c r="D60" s="1292"/>
      <c r="E60" s="1293"/>
      <c r="F60" s="135">
        <v>32</v>
      </c>
      <c r="G60" s="135">
        <v>48</v>
      </c>
      <c r="H60" s="136">
        <v>56</v>
      </c>
    </row>
    <row r="61" spans="2:8" ht="45.75" customHeight="1" x14ac:dyDescent="0.2">
      <c r="B61" s="134"/>
      <c r="C61" s="1291" t="s">
        <v>598</v>
      </c>
      <c r="D61" s="1292"/>
      <c r="E61" s="1293"/>
      <c r="F61" s="135">
        <v>35</v>
      </c>
      <c r="G61" s="135">
        <v>35</v>
      </c>
      <c r="H61" s="136">
        <v>35</v>
      </c>
    </row>
    <row r="62" spans="2:8" ht="45.75" customHeight="1" thickBot="1" x14ac:dyDescent="0.25">
      <c r="B62" s="137"/>
      <c r="C62" s="1294" t="s">
        <v>600</v>
      </c>
      <c r="D62" s="1295"/>
      <c r="E62" s="1296"/>
      <c r="F62" s="138">
        <v>9</v>
      </c>
      <c r="G62" s="138">
        <v>19</v>
      </c>
      <c r="H62" s="139">
        <v>19</v>
      </c>
    </row>
    <row r="63" spans="2:8" ht="52.5" customHeight="1" thickBot="1" x14ac:dyDescent="0.25">
      <c r="B63" s="140"/>
      <c r="C63" s="1297" t="s">
        <v>51</v>
      </c>
      <c r="D63" s="1297"/>
      <c r="E63" s="1298"/>
      <c r="F63" s="141">
        <v>1268</v>
      </c>
      <c r="G63" s="141">
        <v>1453</v>
      </c>
      <c r="H63" s="142">
        <v>1462</v>
      </c>
    </row>
    <row r="64" spans="2:8" ht="15" customHeight="1" x14ac:dyDescent="0.2"/>
  </sheetData>
  <sheetProtection algorithmName="SHA-512" hashValue="KwKqjYA8nSYy+3z9kDxWHqPxzRh7URNm089/P7okEUaf28+8K7NGYgSeBlUr1YfBE8W+ttMDPPQ0hatUsXCDHA==" saltValue="M43T2F9o4H1wVDxAFXkbR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60"/>
  <sheetViews>
    <sheetView showGridLines="0" zoomScaleNormal="100" zoomScaleSheetLayoutView="55" workbookViewId="0"/>
  </sheetViews>
  <sheetFormatPr defaultColWidth="0" defaultRowHeight="13.5" customHeight="1" zeroHeight="1" x14ac:dyDescent="0.2"/>
  <cols>
    <col min="1" max="1" width="6.33203125" style="387" customWidth="1"/>
    <col min="2" max="107" width="2.44140625" style="387" customWidth="1"/>
    <col min="108" max="108" width="6.109375" style="395" customWidth="1"/>
    <col min="109" max="109" width="5.88671875" style="394" customWidth="1"/>
    <col min="110" max="110" width="19.109375" style="387" hidden="1"/>
    <col min="111" max="115" width="12.6640625" style="387" hidden="1"/>
    <col min="116" max="349" width="8.6640625" style="387" hidden="1"/>
    <col min="350" max="355" width="14.88671875" style="387" hidden="1"/>
    <col min="356" max="357" width="15.88671875" style="387" hidden="1"/>
    <col min="358" max="363" width="16.109375" style="387" hidden="1"/>
    <col min="364" max="364" width="6.109375" style="387" hidden="1"/>
    <col min="365" max="365" width="3" style="387" hidden="1"/>
    <col min="366" max="605" width="8.6640625" style="387" hidden="1"/>
    <col min="606" max="611" width="14.88671875" style="387" hidden="1"/>
    <col min="612" max="613" width="15.88671875" style="387" hidden="1"/>
    <col min="614" max="619" width="16.109375" style="387" hidden="1"/>
    <col min="620" max="620" width="6.109375" style="387" hidden="1"/>
    <col min="621" max="621" width="3" style="387" hidden="1"/>
    <col min="622" max="861" width="8.6640625" style="387" hidden="1"/>
    <col min="862" max="867" width="14.88671875" style="387" hidden="1"/>
    <col min="868" max="869" width="15.88671875" style="387" hidden="1"/>
    <col min="870" max="875" width="16.109375" style="387" hidden="1"/>
    <col min="876" max="876" width="6.109375" style="387" hidden="1"/>
    <col min="877" max="877" width="3" style="387" hidden="1"/>
    <col min="878" max="1117" width="8.6640625" style="387" hidden="1"/>
    <col min="1118" max="1123" width="14.88671875" style="387" hidden="1"/>
    <col min="1124" max="1125" width="15.88671875" style="387" hidden="1"/>
    <col min="1126" max="1131" width="16.109375" style="387" hidden="1"/>
    <col min="1132" max="1132" width="6.109375" style="387" hidden="1"/>
    <col min="1133" max="1133" width="3" style="387" hidden="1"/>
    <col min="1134" max="1373" width="8.6640625" style="387" hidden="1"/>
    <col min="1374" max="1379" width="14.88671875" style="387" hidden="1"/>
    <col min="1380" max="1381" width="15.88671875" style="387" hidden="1"/>
    <col min="1382" max="1387" width="16.109375" style="387" hidden="1"/>
    <col min="1388" max="1388" width="6.109375" style="387" hidden="1"/>
    <col min="1389" max="1389" width="3" style="387" hidden="1"/>
    <col min="1390" max="1629" width="8.6640625" style="387" hidden="1"/>
    <col min="1630" max="1635" width="14.88671875" style="387" hidden="1"/>
    <col min="1636" max="1637" width="15.88671875" style="387" hidden="1"/>
    <col min="1638" max="1643" width="16.109375" style="387" hidden="1"/>
    <col min="1644" max="1644" width="6.109375" style="387" hidden="1"/>
    <col min="1645" max="1645" width="3" style="387" hidden="1"/>
    <col min="1646" max="1885" width="8.6640625" style="387" hidden="1"/>
    <col min="1886" max="1891" width="14.88671875" style="387" hidden="1"/>
    <col min="1892" max="1893" width="15.88671875" style="387" hidden="1"/>
    <col min="1894" max="1899" width="16.109375" style="387" hidden="1"/>
    <col min="1900" max="1900" width="6.109375" style="387" hidden="1"/>
    <col min="1901" max="1901" width="3" style="387" hidden="1"/>
    <col min="1902" max="2141" width="8.6640625" style="387" hidden="1"/>
    <col min="2142" max="2147" width="14.88671875" style="387" hidden="1"/>
    <col min="2148" max="2149" width="15.88671875" style="387" hidden="1"/>
    <col min="2150" max="2155" width="16.109375" style="387" hidden="1"/>
    <col min="2156" max="2156" width="6.109375" style="387" hidden="1"/>
    <col min="2157" max="2157" width="3" style="387" hidden="1"/>
    <col min="2158" max="2397" width="8.6640625" style="387" hidden="1"/>
    <col min="2398" max="2403" width="14.88671875" style="387" hidden="1"/>
    <col min="2404" max="2405" width="15.88671875" style="387" hidden="1"/>
    <col min="2406" max="2411" width="16.109375" style="387" hidden="1"/>
    <col min="2412" max="2412" width="6.109375" style="387" hidden="1"/>
    <col min="2413" max="2413" width="3" style="387" hidden="1"/>
    <col min="2414" max="2653" width="8.6640625" style="387" hidden="1"/>
    <col min="2654" max="2659" width="14.88671875" style="387" hidden="1"/>
    <col min="2660" max="2661" width="15.88671875" style="387" hidden="1"/>
    <col min="2662" max="2667" width="16.109375" style="387" hidden="1"/>
    <col min="2668" max="2668" width="6.109375" style="387" hidden="1"/>
    <col min="2669" max="2669" width="3" style="387" hidden="1"/>
    <col min="2670" max="2909" width="8.6640625" style="387" hidden="1"/>
    <col min="2910" max="2915" width="14.88671875" style="387" hidden="1"/>
    <col min="2916" max="2917" width="15.88671875" style="387" hidden="1"/>
    <col min="2918" max="2923" width="16.109375" style="387" hidden="1"/>
    <col min="2924" max="2924" width="6.109375" style="387" hidden="1"/>
    <col min="2925" max="2925" width="3" style="387" hidden="1"/>
    <col min="2926" max="3165" width="8.6640625" style="387" hidden="1"/>
    <col min="3166" max="3171" width="14.88671875" style="387" hidden="1"/>
    <col min="3172" max="3173" width="15.88671875" style="387" hidden="1"/>
    <col min="3174" max="3179" width="16.109375" style="387" hidden="1"/>
    <col min="3180" max="3180" width="6.109375" style="387" hidden="1"/>
    <col min="3181" max="3181" width="3" style="387" hidden="1"/>
    <col min="3182" max="3421" width="8.6640625" style="387" hidden="1"/>
    <col min="3422" max="3427" width="14.88671875" style="387" hidden="1"/>
    <col min="3428" max="3429" width="15.88671875" style="387" hidden="1"/>
    <col min="3430" max="3435" width="16.109375" style="387" hidden="1"/>
    <col min="3436" max="3436" width="6.109375" style="387" hidden="1"/>
    <col min="3437" max="3437" width="3" style="387" hidden="1"/>
    <col min="3438" max="3677" width="8.6640625" style="387" hidden="1"/>
    <col min="3678" max="3683" width="14.88671875" style="387" hidden="1"/>
    <col min="3684" max="3685" width="15.88671875" style="387" hidden="1"/>
    <col min="3686" max="3691" width="16.109375" style="387" hidden="1"/>
    <col min="3692" max="3692" width="6.109375" style="387" hidden="1"/>
    <col min="3693" max="3693" width="3" style="387" hidden="1"/>
    <col min="3694" max="3933" width="8.6640625" style="387" hidden="1"/>
    <col min="3934" max="3939" width="14.88671875" style="387" hidden="1"/>
    <col min="3940" max="3941" width="15.88671875" style="387" hidden="1"/>
    <col min="3942" max="3947" width="16.109375" style="387" hidden="1"/>
    <col min="3948" max="3948" width="6.109375" style="387" hidden="1"/>
    <col min="3949" max="3949" width="3" style="387" hidden="1"/>
    <col min="3950" max="4189" width="8.6640625" style="387" hidden="1"/>
    <col min="4190" max="4195" width="14.88671875" style="387" hidden="1"/>
    <col min="4196" max="4197" width="15.88671875" style="387" hidden="1"/>
    <col min="4198" max="4203" width="16.109375" style="387" hidden="1"/>
    <col min="4204" max="4204" width="6.109375" style="387" hidden="1"/>
    <col min="4205" max="4205" width="3" style="387" hidden="1"/>
    <col min="4206" max="4445" width="8.6640625" style="387" hidden="1"/>
    <col min="4446" max="4451" width="14.88671875" style="387" hidden="1"/>
    <col min="4452" max="4453" width="15.88671875" style="387" hidden="1"/>
    <col min="4454" max="4459" width="16.109375" style="387" hidden="1"/>
    <col min="4460" max="4460" width="6.109375" style="387" hidden="1"/>
    <col min="4461" max="4461" width="3" style="387" hidden="1"/>
    <col min="4462" max="4701" width="8.6640625" style="387" hidden="1"/>
    <col min="4702" max="4707" width="14.88671875" style="387" hidden="1"/>
    <col min="4708" max="4709" width="15.88671875" style="387" hidden="1"/>
    <col min="4710" max="4715" width="16.109375" style="387" hidden="1"/>
    <col min="4716" max="4716" width="6.109375" style="387" hidden="1"/>
    <col min="4717" max="4717" width="3" style="387" hidden="1"/>
    <col min="4718" max="4957" width="8.6640625" style="387" hidden="1"/>
    <col min="4958" max="4963" width="14.88671875" style="387" hidden="1"/>
    <col min="4964" max="4965" width="15.88671875" style="387" hidden="1"/>
    <col min="4966" max="4971" width="16.109375" style="387" hidden="1"/>
    <col min="4972" max="4972" width="6.109375" style="387" hidden="1"/>
    <col min="4973" max="4973" width="3" style="387" hidden="1"/>
    <col min="4974" max="5213" width="8.6640625" style="387" hidden="1"/>
    <col min="5214" max="5219" width="14.88671875" style="387" hidden="1"/>
    <col min="5220" max="5221" width="15.88671875" style="387" hidden="1"/>
    <col min="5222" max="5227" width="16.109375" style="387" hidden="1"/>
    <col min="5228" max="5228" width="6.109375" style="387" hidden="1"/>
    <col min="5229" max="5229" width="3" style="387" hidden="1"/>
    <col min="5230" max="5469" width="8.6640625" style="387" hidden="1"/>
    <col min="5470" max="5475" width="14.88671875" style="387" hidden="1"/>
    <col min="5476" max="5477" width="15.88671875" style="387" hidden="1"/>
    <col min="5478" max="5483" width="16.109375" style="387" hidden="1"/>
    <col min="5484" max="5484" width="6.109375" style="387" hidden="1"/>
    <col min="5485" max="5485" width="3" style="387" hidden="1"/>
    <col min="5486" max="5725" width="8.6640625" style="387" hidden="1"/>
    <col min="5726" max="5731" width="14.88671875" style="387" hidden="1"/>
    <col min="5732" max="5733" width="15.88671875" style="387" hidden="1"/>
    <col min="5734" max="5739" width="16.109375" style="387" hidden="1"/>
    <col min="5740" max="5740" width="6.109375" style="387" hidden="1"/>
    <col min="5741" max="5741" width="3" style="387" hidden="1"/>
    <col min="5742" max="5981" width="8.6640625" style="387" hidden="1"/>
    <col min="5982" max="5987" width="14.88671875" style="387" hidden="1"/>
    <col min="5988" max="5989" width="15.88671875" style="387" hidden="1"/>
    <col min="5990" max="5995" width="16.109375" style="387" hidden="1"/>
    <col min="5996" max="5996" width="6.109375" style="387" hidden="1"/>
    <col min="5997" max="5997" width="3" style="387" hidden="1"/>
    <col min="5998" max="6237" width="8.6640625" style="387" hidden="1"/>
    <col min="6238" max="6243" width="14.88671875" style="387" hidden="1"/>
    <col min="6244" max="6245" width="15.88671875" style="387" hidden="1"/>
    <col min="6246" max="6251" width="16.109375" style="387" hidden="1"/>
    <col min="6252" max="6252" width="6.109375" style="387" hidden="1"/>
    <col min="6253" max="6253" width="3" style="387" hidden="1"/>
    <col min="6254" max="6493" width="8.6640625" style="387" hidden="1"/>
    <col min="6494" max="6499" width="14.88671875" style="387" hidden="1"/>
    <col min="6500" max="6501" width="15.88671875" style="387" hidden="1"/>
    <col min="6502" max="6507" width="16.109375" style="387" hidden="1"/>
    <col min="6508" max="6508" width="6.109375" style="387" hidden="1"/>
    <col min="6509" max="6509" width="3" style="387" hidden="1"/>
    <col min="6510" max="6749" width="8.6640625" style="387" hidden="1"/>
    <col min="6750" max="6755" width="14.88671875" style="387" hidden="1"/>
    <col min="6756" max="6757" width="15.88671875" style="387" hidden="1"/>
    <col min="6758" max="6763" width="16.109375" style="387" hidden="1"/>
    <col min="6764" max="6764" width="6.109375" style="387" hidden="1"/>
    <col min="6765" max="6765" width="3" style="387" hidden="1"/>
    <col min="6766" max="7005" width="8.6640625" style="387" hidden="1"/>
    <col min="7006" max="7011" width="14.88671875" style="387" hidden="1"/>
    <col min="7012" max="7013" width="15.88671875" style="387" hidden="1"/>
    <col min="7014" max="7019" width="16.109375" style="387" hidden="1"/>
    <col min="7020" max="7020" width="6.109375" style="387" hidden="1"/>
    <col min="7021" max="7021" width="3" style="387" hidden="1"/>
    <col min="7022" max="7261" width="8.6640625" style="387" hidden="1"/>
    <col min="7262" max="7267" width="14.88671875" style="387" hidden="1"/>
    <col min="7268" max="7269" width="15.88671875" style="387" hidden="1"/>
    <col min="7270" max="7275" width="16.109375" style="387" hidden="1"/>
    <col min="7276" max="7276" width="6.109375" style="387" hidden="1"/>
    <col min="7277" max="7277" width="3" style="387" hidden="1"/>
    <col min="7278" max="7517" width="8.6640625" style="387" hidden="1"/>
    <col min="7518" max="7523" width="14.88671875" style="387" hidden="1"/>
    <col min="7524" max="7525" width="15.88671875" style="387" hidden="1"/>
    <col min="7526" max="7531" width="16.109375" style="387" hidden="1"/>
    <col min="7532" max="7532" width="6.109375" style="387" hidden="1"/>
    <col min="7533" max="7533" width="3" style="387" hidden="1"/>
    <col min="7534" max="7773" width="8.6640625" style="387" hidden="1"/>
    <col min="7774" max="7779" width="14.88671875" style="387" hidden="1"/>
    <col min="7780" max="7781" width="15.88671875" style="387" hidden="1"/>
    <col min="7782" max="7787" width="16.109375" style="387" hidden="1"/>
    <col min="7788" max="7788" width="6.109375" style="387" hidden="1"/>
    <col min="7789" max="7789" width="3" style="387" hidden="1"/>
    <col min="7790" max="8029" width="8.6640625" style="387" hidden="1"/>
    <col min="8030" max="8035" width="14.88671875" style="387" hidden="1"/>
    <col min="8036" max="8037" width="15.88671875" style="387" hidden="1"/>
    <col min="8038" max="8043" width="16.109375" style="387" hidden="1"/>
    <col min="8044" max="8044" width="6.109375" style="387" hidden="1"/>
    <col min="8045" max="8045" width="3" style="387" hidden="1"/>
    <col min="8046" max="8285" width="8.6640625" style="387" hidden="1"/>
    <col min="8286" max="8291" width="14.88671875" style="387" hidden="1"/>
    <col min="8292" max="8293" width="15.88671875" style="387" hidden="1"/>
    <col min="8294" max="8299" width="16.109375" style="387" hidden="1"/>
    <col min="8300" max="8300" width="6.109375" style="387" hidden="1"/>
    <col min="8301" max="8301" width="3" style="387" hidden="1"/>
    <col min="8302" max="8541" width="8.6640625" style="387" hidden="1"/>
    <col min="8542" max="8547" width="14.88671875" style="387" hidden="1"/>
    <col min="8548" max="8549" width="15.88671875" style="387" hidden="1"/>
    <col min="8550" max="8555" width="16.109375" style="387" hidden="1"/>
    <col min="8556" max="8556" width="6.109375" style="387" hidden="1"/>
    <col min="8557" max="8557" width="3" style="387" hidden="1"/>
    <col min="8558" max="8797" width="8.6640625" style="387" hidden="1"/>
    <col min="8798" max="8803" width="14.88671875" style="387" hidden="1"/>
    <col min="8804" max="8805" width="15.88671875" style="387" hidden="1"/>
    <col min="8806" max="8811" width="16.109375" style="387" hidden="1"/>
    <col min="8812" max="8812" width="6.109375" style="387" hidden="1"/>
    <col min="8813" max="8813" width="3" style="387" hidden="1"/>
    <col min="8814" max="9053" width="8.6640625" style="387" hidden="1"/>
    <col min="9054" max="9059" width="14.88671875" style="387" hidden="1"/>
    <col min="9060" max="9061" width="15.88671875" style="387" hidden="1"/>
    <col min="9062" max="9067" width="16.109375" style="387" hidden="1"/>
    <col min="9068" max="9068" width="6.109375" style="387" hidden="1"/>
    <col min="9069" max="9069" width="3" style="387" hidden="1"/>
    <col min="9070" max="9309" width="8.6640625" style="387" hidden="1"/>
    <col min="9310" max="9315" width="14.88671875" style="387" hidden="1"/>
    <col min="9316" max="9317" width="15.88671875" style="387" hidden="1"/>
    <col min="9318" max="9323" width="16.109375" style="387" hidden="1"/>
    <col min="9324" max="9324" width="6.109375" style="387" hidden="1"/>
    <col min="9325" max="9325" width="3" style="387" hidden="1"/>
    <col min="9326" max="9565" width="8.6640625" style="387" hidden="1"/>
    <col min="9566" max="9571" width="14.88671875" style="387" hidden="1"/>
    <col min="9572" max="9573" width="15.88671875" style="387" hidden="1"/>
    <col min="9574" max="9579" width="16.109375" style="387" hidden="1"/>
    <col min="9580" max="9580" width="6.109375" style="387" hidden="1"/>
    <col min="9581" max="9581" width="3" style="387" hidden="1"/>
    <col min="9582" max="9821" width="8.6640625" style="387" hidden="1"/>
    <col min="9822" max="9827" width="14.88671875" style="387" hidden="1"/>
    <col min="9828" max="9829" width="15.88671875" style="387" hidden="1"/>
    <col min="9830" max="9835" width="16.109375" style="387" hidden="1"/>
    <col min="9836" max="9836" width="6.109375" style="387" hidden="1"/>
    <col min="9837" max="9837" width="3" style="387" hidden="1"/>
    <col min="9838" max="10077" width="8.6640625" style="387" hidden="1"/>
    <col min="10078" max="10083" width="14.88671875" style="387" hidden="1"/>
    <col min="10084" max="10085" width="15.88671875" style="387" hidden="1"/>
    <col min="10086" max="10091" width="16.109375" style="387" hidden="1"/>
    <col min="10092" max="10092" width="6.109375" style="387" hidden="1"/>
    <col min="10093" max="10093" width="3" style="387" hidden="1"/>
    <col min="10094" max="10333" width="8.6640625" style="387" hidden="1"/>
    <col min="10334" max="10339" width="14.88671875" style="387" hidden="1"/>
    <col min="10340" max="10341" width="15.88671875" style="387" hidden="1"/>
    <col min="10342" max="10347" width="16.109375" style="387" hidden="1"/>
    <col min="10348" max="10348" width="6.109375" style="387" hidden="1"/>
    <col min="10349" max="10349" width="3" style="387" hidden="1"/>
    <col min="10350" max="10589" width="8.6640625" style="387" hidden="1"/>
    <col min="10590" max="10595" width="14.88671875" style="387" hidden="1"/>
    <col min="10596" max="10597" width="15.88671875" style="387" hidden="1"/>
    <col min="10598" max="10603" width="16.109375" style="387" hidden="1"/>
    <col min="10604" max="10604" width="6.109375" style="387" hidden="1"/>
    <col min="10605" max="10605" width="3" style="387" hidden="1"/>
    <col min="10606" max="10845" width="8.6640625" style="387" hidden="1"/>
    <col min="10846" max="10851" width="14.88671875" style="387" hidden="1"/>
    <col min="10852" max="10853" width="15.88671875" style="387" hidden="1"/>
    <col min="10854" max="10859" width="16.109375" style="387" hidden="1"/>
    <col min="10860" max="10860" width="6.109375" style="387" hidden="1"/>
    <col min="10861" max="10861" width="3" style="387" hidden="1"/>
    <col min="10862" max="11101" width="8.6640625" style="387" hidden="1"/>
    <col min="11102" max="11107" width="14.88671875" style="387" hidden="1"/>
    <col min="11108" max="11109" width="15.88671875" style="387" hidden="1"/>
    <col min="11110" max="11115" width="16.109375" style="387" hidden="1"/>
    <col min="11116" max="11116" width="6.109375" style="387" hidden="1"/>
    <col min="11117" max="11117" width="3" style="387" hidden="1"/>
    <col min="11118" max="11357" width="8.6640625" style="387" hidden="1"/>
    <col min="11358" max="11363" width="14.88671875" style="387" hidden="1"/>
    <col min="11364" max="11365" width="15.88671875" style="387" hidden="1"/>
    <col min="11366" max="11371" width="16.109375" style="387" hidden="1"/>
    <col min="11372" max="11372" width="6.109375" style="387" hidden="1"/>
    <col min="11373" max="11373" width="3" style="387" hidden="1"/>
    <col min="11374" max="11613" width="8.6640625" style="387" hidden="1"/>
    <col min="11614" max="11619" width="14.88671875" style="387" hidden="1"/>
    <col min="11620" max="11621" width="15.88671875" style="387" hidden="1"/>
    <col min="11622" max="11627" width="16.109375" style="387" hidden="1"/>
    <col min="11628" max="11628" width="6.109375" style="387" hidden="1"/>
    <col min="11629" max="11629" width="3" style="387" hidden="1"/>
    <col min="11630" max="11869" width="8.6640625" style="387" hidden="1"/>
    <col min="11870" max="11875" width="14.88671875" style="387" hidden="1"/>
    <col min="11876" max="11877" width="15.88671875" style="387" hidden="1"/>
    <col min="11878" max="11883" width="16.109375" style="387" hidden="1"/>
    <col min="11884" max="11884" width="6.109375" style="387" hidden="1"/>
    <col min="11885" max="11885" width="3" style="387" hidden="1"/>
    <col min="11886" max="12125" width="8.6640625" style="387" hidden="1"/>
    <col min="12126" max="12131" width="14.88671875" style="387" hidden="1"/>
    <col min="12132" max="12133" width="15.88671875" style="387" hidden="1"/>
    <col min="12134" max="12139" width="16.109375" style="387" hidden="1"/>
    <col min="12140" max="12140" width="6.109375" style="387" hidden="1"/>
    <col min="12141" max="12141" width="3" style="387" hidden="1"/>
    <col min="12142" max="12381" width="8.6640625" style="387" hidden="1"/>
    <col min="12382" max="12387" width="14.88671875" style="387" hidden="1"/>
    <col min="12388" max="12389" width="15.88671875" style="387" hidden="1"/>
    <col min="12390" max="12395" width="16.109375" style="387" hidden="1"/>
    <col min="12396" max="12396" width="6.109375" style="387" hidden="1"/>
    <col min="12397" max="12397" width="3" style="387" hidden="1"/>
    <col min="12398" max="12637" width="8.6640625" style="387" hidden="1"/>
    <col min="12638" max="12643" width="14.88671875" style="387" hidden="1"/>
    <col min="12644" max="12645" width="15.88671875" style="387" hidden="1"/>
    <col min="12646" max="12651" width="16.109375" style="387" hidden="1"/>
    <col min="12652" max="12652" width="6.109375" style="387" hidden="1"/>
    <col min="12653" max="12653" width="3" style="387" hidden="1"/>
    <col min="12654" max="12893" width="8.6640625" style="387" hidden="1"/>
    <col min="12894" max="12899" width="14.88671875" style="387" hidden="1"/>
    <col min="12900" max="12901" width="15.88671875" style="387" hidden="1"/>
    <col min="12902" max="12907" width="16.109375" style="387" hidden="1"/>
    <col min="12908" max="12908" width="6.109375" style="387" hidden="1"/>
    <col min="12909" max="12909" width="3" style="387" hidden="1"/>
    <col min="12910" max="13149" width="8.6640625" style="387" hidden="1"/>
    <col min="13150" max="13155" width="14.88671875" style="387" hidden="1"/>
    <col min="13156" max="13157" width="15.88671875" style="387" hidden="1"/>
    <col min="13158" max="13163" width="16.109375" style="387" hidden="1"/>
    <col min="13164" max="13164" width="6.109375" style="387" hidden="1"/>
    <col min="13165" max="13165" width="3" style="387" hidden="1"/>
    <col min="13166" max="13405" width="8.6640625" style="387" hidden="1"/>
    <col min="13406" max="13411" width="14.88671875" style="387" hidden="1"/>
    <col min="13412" max="13413" width="15.88671875" style="387" hidden="1"/>
    <col min="13414" max="13419" width="16.109375" style="387" hidden="1"/>
    <col min="13420" max="13420" width="6.109375" style="387" hidden="1"/>
    <col min="13421" max="13421" width="3" style="387" hidden="1"/>
    <col min="13422" max="13661" width="8.6640625" style="387" hidden="1"/>
    <col min="13662" max="13667" width="14.88671875" style="387" hidden="1"/>
    <col min="13668" max="13669" width="15.88671875" style="387" hidden="1"/>
    <col min="13670" max="13675" width="16.109375" style="387" hidden="1"/>
    <col min="13676" max="13676" width="6.109375" style="387" hidden="1"/>
    <col min="13677" max="13677" width="3" style="387" hidden="1"/>
    <col min="13678" max="13917" width="8.6640625" style="387" hidden="1"/>
    <col min="13918" max="13923" width="14.88671875" style="387" hidden="1"/>
    <col min="13924" max="13925" width="15.88671875" style="387" hidden="1"/>
    <col min="13926" max="13931" width="16.109375" style="387" hidden="1"/>
    <col min="13932" max="13932" width="6.109375" style="387" hidden="1"/>
    <col min="13933" max="13933" width="3" style="387" hidden="1"/>
    <col min="13934" max="14173" width="8.6640625" style="387" hidden="1"/>
    <col min="14174" max="14179" width="14.88671875" style="387" hidden="1"/>
    <col min="14180" max="14181" width="15.88671875" style="387" hidden="1"/>
    <col min="14182" max="14187" width="16.109375" style="387" hidden="1"/>
    <col min="14188" max="14188" width="6.109375" style="387" hidden="1"/>
    <col min="14189" max="14189" width="3" style="387" hidden="1"/>
    <col min="14190" max="14429" width="8.6640625" style="387" hidden="1"/>
    <col min="14430" max="14435" width="14.88671875" style="387" hidden="1"/>
    <col min="14436" max="14437" width="15.88671875" style="387" hidden="1"/>
    <col min="14438" max="14443" width="16.109375" style="387" hidden="1"/>
    <col min="14444" max="14444" width="6.109375" style="387" hidden="1"/>
    <col min="14445" max="14445" width="3" style="387" hidden="1"/>
    <col min="14446" max="14685" width="8.6640625" style="387" hidden="1"/>
    <col min="14686" max="14691" width="14.88671875" style="387" hidden="1"/>
    <col min="14692" max="14693" width="15.88671875" style="387" hidden="1"/>
    <col min="14694" max="14699" width="16.109375" style="387" hidden="1"/>
    <col min="14700" max="14700" width="6.109375" style="387" hidden="1"/>
    <col min="14701" max="14701" width="3" style="387" hidden="1"/>
    <col min="14702" max="14941" width="8.6640625" style="387" hidden="1"/>
    <col min="14942" max="14947" width="14.88671875" style="387" hidden="1"/>
    <col min="14948" max="14949" width="15.88671875" style="387" hidden="1"/>
    <col min="14950" max="14955" width="16.109375" style="387" hidden="1"/>
    <col min="14956" max="14956" width="6.109375" style="387" hidden="1"/>
    <col min="14957" max="14957" width="3" style="387" hidden="1"/>
    <col min="14958" max="15197" width="8.6640625" style="387" hidden="1"/>
    <col min="15198" max="15203" width="14.88671875" style="387" hidden="1"/>
    <col min="15204" max="15205" width="15.88671875" style="387" hidden="1"/>
    <col min="15206" max="15211" width="16.109375" style="387" hidden="1"/>
    <col min="15212" max="15212" width="6.109375" style="387" hidden="1"/>
    <col min="15213" max="15213" width="3" style="387" hidden="1"/>
    <col min="15214" max="15453" width="8.6640625" style="387" hidden="1"/>
    <col min="15454" max="15459" width="14.88671875" style="387" hidden="1"/>
    <col min="15460" max="15461" width="15.88671875" style="387" hidden="1"/>
    <col min="15462" max="15467" width="16.109375" style="387" hidden="1"/>
    <col min="15468" max="15468" width="6.109375" style="387" hidden="1"/>
    <col min="15469" max="15469" width="3" style="387" hidden="1"/>
    <col min="15470" max="15709" width="8.6640625" style="387" hidden="1"/>
    <col min="15710" max="15715" width="14.88671875" style="387" hidden="1"/>
    <col min="15716" max="15717" width="15.88671875" style="387" hidden="1"/>
    <col min="15718" max="15723" width="16.109375" style="387" hidden="1"/>
    <col min="15724" max="15724" width="6.109375" style="387" hidden="1"/>
    <col min="15725" max="15725" width="3" style="387" hidden="1"/>
    <col min="15726" max="15965" width="8.6640625" style="387" hidden="1"/>
    <col min="15966" max="15971" width="14.88671875" style="387" hidden="1"/>
    <col min="15972" max="15973" width="15.88671875" style="387" hidden="1"/>
    <col min="15974" max="15979" width="16.109375" style="387" hidden="1"/>
    <col min="15980" max="15980" width="6.109375" style="387" hidden="1"/>
    <col min="15981" max="15981" width="3" style="387" hidden="1"/>
    <col min="15982" max="16221" width="8.6640625" style="387" hidden="1"/>
    <col min="16222" max="16227" width="14.88671875" style="387" hidden="1"/>
    <col min="16228" max="16229" width="15.88671875" style="387" hidden="1"/>
    <col min="16230" max="16235" width="16.109375" style="387" hidden="1"/>
    <col min="16236" max="16236" width="6.109375" style="387" hidden="1"/>
    <col min="16237" max="16237" width="3" style="387" hidden="1"/>
    <col min="16238" max="16384" width="8.6640625" style="387" hidden="1"/>
  </cols>
  <sheetData>
    <row r="1" spans="1:143" ht="42.75" customHeight="1" x14ac:dyDescent="0.2">
      <c r="A1" s="385"/>
      <c r="B1" s="386"/>
      <c r="DD1" s="387"/>
      <c r="DE1" s="387"/>
    </row>
    <row r="2" spans="1:143" ht="25.5" customHeight="1" x14ac:dyDescent="0.2">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2">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ht="13.2" x14ac:dyDescent="0.2">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ht="13.2" x14ac:dyDescent="0.2">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ht="13.2" x14ac:dyDescent="0.2">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ht="13.2" x14ac:dyDescent="0.2">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ht="13.2" x14ac:dyDescent="0.2">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ht="13.2" x14ac:dyDescent="0.2">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ht="13.2" x14ac:dyDescent="0.2">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601</v>
      </c>
    </row>
    <row r="11" spans="1:143" s="290" customFormat="1" ht="13.2" x14ac:dyDescent="0.2">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2" x14ac:dyDescent="0.2">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601</v>
      </c>
    </row>
    <row r="13" spans="1:143" s="290" customFormat="1" ht="13.2" x14ac:dyDescent="0.2">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2" x14ac:dyDescent="0.2">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2" x14ac:dyDescent="0.2">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2" x14ac:dyDescent="0.2">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2" x14ac:dyDescent="0.2">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2" x14ac:dyDescent="0.2">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ht="13.2" x14ac:dyDescent="0.2">
      <c r="DD19" s="387"/>
      <c r="DE19" s="387"/>
    </row>
    <row r="20" spans="1:351" ht="13.2" x14ac:dyDescent="0.2">
      <c r="DD20" s="387"/>
      <c r="DE20" s="387"/>
    </row>
    <row r="21" spans="1:351" ht="16.2" x14ac:dyDescent="0.2">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6.2" x14ac:dyDescent="0.2">
      <c r="B22" s="394"/>
      <c r="MM22" s="393"/>
    </row>
    <row r="23" spans="1:351" ht="13.2" x14ac:dyDescent="0.2">
      <c r="B23" s="394"/>
    </row>
    <row r="24" spans="1:351" ht="13.2" x14ac:dyDescent="0.2">
      <c r="B24" s="394"/>
    </row>
    <row r="25" spans="1:351" ht="13.2" x14ac:dyDescent="0.2">
      <c r="B25" s="394"/>
    </row>
    <row r="26" spans="1:351" ht="13.2" x14ac:dyDescent="0.2">
      <c r="B26" s="394"/>
    </row>
    <row r="27" spans="1:351" ht="13.2" x14ac:dyDescent="0.2">
      <c r="B27" s="394"/>
    </row>
    <row r="28" spans="1:351" ht="13.2" x14ac:dyDescent="0.2">
      <c r="B28" s="394"/>
    </row>
    <row r="29" spans="1:351" ht="13.2" x14ac:dyDescent="0.2">
      <c r="B29" s="394"/>
    </row>
    <row r="30" spans="1:351" ht="13.2" x14ac:dyDescent="0.2">
      <c r="B30" s="394"/>
    </row>
    <row r="31" spans="1:351" ht="13.2" x14ac:dyDescent="0.2">
      <c r="B31" s="394"/>
    </row>
    <row r="32" spans="1:351" ht="13.2" x14ac:dyDescent="0.2">
      <c r="B32" s="394"/>
    </row>
    <row r="33" spans="2:109" ht="13.2" x14ac:dyDescent="0.2">
      <c r="B33" s="394"/>
    </row>
    <row r="34" spans="2:109" ht="13.2" x14ac:dyDescent="0.2">
      <c r="B34" s="394"/>
    </row>
    <row r="35" spans="2:109" ht="13.2" x14ac:dyDescent="0.2">
      <c r="B35" s="394"/>
    </row>
    <row r="36" spans="2:109" ht="13.2" x14ac:dyDescent="0.2">
      <c r="B36" s="394"/>
    </row>
    <row r="37" spans="2:109" ht="13.2" x14ac:dyDescent="0.2">
      <c r="B37" s="394"/>
    </row>
    <row r="38" spans="2:109" ht="13.2" x14ac:dyDescent="0.2">
      <c r="B38" s="394"/>
    </row>
    <row r="39" spans="2:109" ht="13.2" x14ac:dyDescent="0.2">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ht="13.2" x14ac:dyDescent="0.2">
      <c r="B40" s="399"/>
      <c r="DD40" s="399"/>
      <c r="DE40" s="387"/>
    </row>
    <row r="41" spans="2:109" ht="16.2" x14ac:dyDescent="0.2">
      <c r="B41" s="400" t="s">
        <v>602</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ht="13.2" x14ac:dyDescent="0.2">
      <c r="B42" s="394"/>
      <c r="G42" s="401"/>
      <c r="I42" s="402"/>
      <c r="J42" s="402"/>
      <c r="K42" s="402"/>
      <c r="AM42" s="401"/>
      <c r="AN42" s="401" t="s">
        <v>603</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2">
      <c r="B43" s="394"/>
      <c r="AN43" s="1306" t="s">
        <v>613</v>
      </c>
      <c r="AO43" s="1307"/>
      <c r="AP43" s="1307"/>
      <c r="AQ43" s="1307"/>
      <c r="AR43" s="1307"/>
      <c r="AS43" s="1307"/>
      <c r="AT43" s="1307"/>
      <c r="AU43" s="1307"/>
      <c r="AV43" s="1307"/>
      <c r="AW43" s="1307"/>
      <c r="AX43" s="1307"/>
      <c r="AY43" s="1307"/>
      <c r="AZ43" s="1307"/>
      <c r="BA43" s="1307"/>
      <c r="BB43" s="1307"/>
      <c r="BC43" s="1307"/>
      <c r="BD43" s="1307"/>
      <c r="BE43" s="1307"/>
      <c r="BF43" s="1307"/>
      <c r="BG43" s="1307"/>
      <c r="BH43" s="1307"/>
      <c r="BI43" s="1307"/>
      <c r="BJ43" s="1307"/>
      <c r="BK43" s="1307"/>
      <c r="BL43" s="1307"/>
      <c r="BM43" s="1307"/>
      <c r="BN43" s="1307"/>
      <c r="BO43" s="1307"/>
      <c r="BP43" s="1307"/>
      <c r="BQ43" s="1307"/>
      <c r="BR43" s="1307"/>
      <c r="BS43" s="1307"/>
      <c r="BT43" s="1307"/>
      <c r="BU43" s="1307"/>
      <c r="BV43" s="1307"/>
      <c r="BW43" s="1307"/>
      <c r="BX43" s="1307"/>
      <c r="BY43" s="1307"/>
      <c r="BZ43" s="1307"/>
      <c r="CA43" s="1307"/>
      <c r="CB43" s="1307"/>
      <c r="CC43" s="1307"/>
      <c r="CD43" s="1307"/>
      <c r="CE43" s="1307"/>
      <c r="CF43" s="1307"/>
      <c r="CG43" s="1307"/>
      <c r="CH43" s="1307"/>
      <c r="CI43" s="1307"/>
      <c r="CJ43" s="1307"/>
      <c r="CK43" s="1307"/>
      <c r="CL43" s="1307"/>
      <c r="CM43" s="1307"/>
      <c r="CN43" s="1307"/>
      <c r="CO43" s="1307"/>
      <c r="CP43" s="1307"/>
      <c r="CQ43" s="1307"/>
      <c r="CR43" s="1307"/>
      <c r="CS43" s="1307"/>
      <c r="CT43" s="1307"/>
      <c r="CU43" s="1307"/>
      <c r="CV43" s="1307"/>
      <c r="CW43" s="1307"/>
      <c r="CX43" s="1307"/>
      <c r="CY43" s="1307"/>
      <c r="CZ43" s="1307"/>
      <c r="DA43" s="1307"/>
      <c r="DB43" s="1307"/>
      <c r="DC43" s="1308"/>
    </row>
    <row r="44" spans="2:109" ht="13.2" x14ac:dyDescent="0.2">
      <c r="B44" s="394"/>
      <c r="AN44" s="1309"/>
      <c r="AO44" s="1310"/>
      <c r="AP44" s="1310"/>
      <c r="AQ44" s="1310"/>
      <c r="AR44" s="1310"/>
      <c r="AS44" s="1310"/>
      <c r="AT44" s="1310"/>
      <c r="AU44" s="1310"/>
      <c r="AV44" s="1310"/>
      <c r="AW44" s="1310"/>
      <c r="AX44" s="1310"/>
      <c r="AY44" s="1310"/>
      <c r="AZ44" s="1310"/>
      <c r="BA44" s="1310"/>
      <c r="BB44" s="1310"/>
      <c r="BC44" s="1310"/>
      <c r="BD44" s="1310"/>
      <c r="BE44" s="1310"/>
      <c r="BF44" s="1310"/>
      <c r="BG44" s="1310"/>
      <c r="BH44" s="1310"/>
      <c r="BI44" s="1310"/>
      <c r="BJ44" s="1310"/>
      <c r="BK44" s="1310"/>
      <c r="BL44" s="1310"/>
      <c r="BM44" s="1310"/>
      <c r="BN44" s="1310"/>
      <c r="BO44" s="1310"/>
      <c r="BP44" s="1310"/>
      <c r="BQ44" s="1310"/>
      <c r="BR44" s="1310"/>
      <c r="BS44" s="1310"/>
      <c r="BT44" s="1310"/>
      <c r="BU44" s="1310"/>
      <c r="BV44" s="1310"/>
      <c r="BW44" s="1310"/>
      <c r="BX44" s="1310"/>
      <c r="BY44" s="1310"/>
      <c r="BZ44" s="1310"/>
      <c r="CA44" s="1310"/>
      <c r="CB44" s="1310"/>
      <c r="CC44" s="1310"/>
      <c r="CD44" s="1310"/>
      <c r="CE44" s="1310"/>
      <c r="CF44" s="1310"/>
      <c r="CG44" s="1310"/>
      <c r="CH44" s="1310"/>
      <c r="CI44" s="1310"/>
      <c r="CJ44" s="1310"/>
      <c r="CK44" s="1310"/>
      <c r="CL44" s="1310"/>
      <c r="CM44" s="1310"/>
      <c r="CN44" s="1310"/>
      <c r="CO44" s="1310"/>
      <c r="CP44" s="1310"/>
      <c r="CQ44" s="1310"/>
      <c r="CR44" s="1310"/>
      <c r="CS44" s="1310"/>
      <c r="CT44" s="1310"/>
      <c r="CU44" s="1310"/>
      <c r="CV44" s="1310"/>
      <c r="CW44" s="1310"/>
      <c r="CX44" s="1310"/>
      <c r="CY44" s="1310"/>
      <c r="CZ44" s="1310"/>
      <c r="DA44" s="1310"/>
      <c r="DB44" s="1310"/>
      <c r="DC44" s="1311"/>
    </row>
    <row r="45" spans="2:109" ht="13.2" x14ac:dyDescent="0.2">
      <c r="B45" s="394"/>
      <c r="AN45" s="1309"/>
      <c r="AO45" s="1310"/>
      <c r="AP45" s="1310"/>
      <c r="AQ45" s="1310"/>
      <c r="AR45" s="1310"/>
      <c r="AS45" s="1310"/>
      <c r="AT45" s="1310"/>
      <c r="AU45" s="1310"/>
      <c r="AV45" s="1310"/>
      <c r="AW45" s="1310"/>
      <c r="AX45" s="1310"/>
      <c r="AY45" s="1310"/>
      <c r="AZ45" s="1310"/>
      <c r="BA45" s="1310"/>
      <c r="BB45" s="1310"/>
      <c r="BC45" s="1310"/>
      <c r="BD45" s="1310"/>
      <c r="BE45" s="1310"/>
      <c r="BF45" s="1310"/>
      <c r="BG45" s="1310"/>
      <c r="BH45" s="1310"/>
      <c r="BI45" s="1310"/>
      <c r="BJ45" s="1310"/>
      <c r="BK45" s="1310"/>
      <c r="BL45" s="1310"/>
      <c r="BM45" s="1310"/>
      <c r="BN45" s="1310"/>
      <c r="BO45" s="1310"/>
      <c r="BP45" s="1310"/>
      <c r="BQ45" s="1310"/>
      <c r="BR45" s="1310"/>
      <c r="BS45" s="1310"/>
      <c r="BT45" s="1310"/>
      <c r="BU45" s="1310"/>
      <c r="BV45" s="1310"/>
      <c r="BW45" s="1310"/>
      <c r="BX45" s="1310"/>
      <c r="BY45" s="1310"/>
      <c r="BZ45" s="1310"/>
      <c r="CA45" s="1310"/>
      <c r="CB45" s="1310"/>
      <c r="CC45" s="1310"/>
      <c r="CD45" s="1310"/>
      <c r="CE45" s="1310"/>
      <c r="CF45" s="1310"/>
      <c r="CG45" s="1310"/>
      <c r="CH45" s="1310"/>
      <c r="CI45" s="1310"/>
      <c r="CJ45" s="1310"/>
      <c r="CK45" s="1310"/>
      <c r="CL45" s="1310"/>
      <c r="CM45" s="1310"/>
      <c r="CN45" s="1310"/>
      <c r="CO45" s="1310"/>
      <c r="CP45" s="1310"/>
      <c r="CQ45" s="1310"/>
      <c r="CR45" s="1310"/>
      <c r="CS45" s="1310"/>
      <c r="CT45" s="1310"/>
      <c r="CU45" s="1310"/>
      <c r="CV45" s="1310"/>
      <c r="CW45" s="1310"/>
      <c r="CX45" s="1310"/>
      <c r="CY45" s="1310"/>
      <c r="CZ45" s="1310"/>
      <c r="DA45" s="1310"/>
      <c r="DB45" s="1310"/>
      <c r="DC45" s="1311"/>
    </row>
    <row r="46" spans="2:109" ht="13.2" x14ac:dyDescent="0.2">
      <c r="B46" s="394"/>
      <c r="AN46" s="1309"/>
      <c r="AO46" s="1310"/>
      <c r="AP46" s="1310"/>
      <c r="AQ46" s="1310"/>
      <c r="AR46" s="1310"/>
      <c r="AS46" s="1310"/>
      <c r="AT46" s="1310"/>
      <c r="AU46" s="1310"/>
      <c r="AV46" s="1310"/>
      <c r="AW46" s="1310"/>
      <c r="AX46" s="1310"/>
      <c r="AY46" s="1310"/>
      <c r="AZ46" s="1310"/>
      <c r="BA46" s="1310"/>
      <c r="BB46" s="1310"/>
      <c r="BC46" s="1310"/>
      <c r="BD46" s="1310"/>
      <c r="BE46" s="1310"/>
      <c r="BF46" s="1310"/>
      <c r="BG46" s="1310"/>
      <c r="BH46" s="1310"/>
      <c r="BI46" s="1310"/>
      <c r="BJ46" s="1310"/>
      <c r="BK46" s="1310"/>
      <c r="BL46" s="1310"/>
      <c r="BM46" s="1310"/>
      <c r="BN46" s="1310"/>
      <c r="BO46" s="1310"/>
      <c r="BP46" s="1310"/>
      <c r="BQ46" s="1310"/>
      <c r="BR46" s="1310"/>
      <c r="BS46" s="1310"/>
      <c r="BT46" s="1310"/>
      <c r="BU46" s="1310"/>
      <c r="BV46" s="1310"/>
      <c r="BW46" s="1310"/>
      <c r="BX46" s="1310"/>
      <c r="BY46" s="1310"/>
      <c r="BZ46" s="1310"/>
      <c r="CA46" s="1310"/>
      <c r="CB46" s="1310"/>
      <c r="CC46" s="1310"/>
      <c r="CD46" s="1310"/>
      <c r="CE46" s="1310"/>
      <c r="CF46" s="1310"/>
      <c r="CG46" s="1310"/>
      <c r="CH46" s="1310"/>
      <c r="CI46" s="1310"/>
      <c r="CJ46" s="1310"/>
      <c r="CK46" s="1310"/>
      <c r="CL46" s="1310"/>
      <c r="CM46" s="1310"/>
      <c r="CN46" s="1310"/>
      <c r="CO46" s="1310"/>
      <c r="CP46" s="1310"/>
      <c r="CQ46" s="1310"/>
      <c r="CR46" s="1310"/>
      <c r="CS46" s="1310"/>
      <c r="CT46" s="1310"/>
      <c r="CU46" s="1310"/>
      <c r="CV46" s="1310"/>
      <c r="CW46" s="1310"/>
      <c r="CX46" s="1310"/>
      <c r="CY46" s="1310"/>
      <c r="CZ46" s="1310"/>
      <c r="DA46" s="1310"/>
      <c r="DB46" s="1310"/>
      <c r="DC46" s="1311"/>
    </row>
    <row r="47" spans="2:109" ht="13.2" x14ac:dyDescent="0.2">
      <c r="B47" s="394"/>
      <c r="AN47" s="1312"/>
      <c r="AO47" s="1313"/>
      <c r="AP47" s="1313"/>
      <c r="AQ47" s="1313"/>
      <c r="AR47" s="1313"/>
      <c r="AS47" s="1313"/>
      <c r="AT47" s="1313"/>
      <c r="AU47" s="1313"/>
      <c r="AV47" s="1313"/>
      <c r="AW47" s="1313"/>
      <c r="AX47" s="1313"/>
      <c r="AY47" s="1313"/>
      <c r="AZ47" s="1313"/>
      <c r="BA47" s="1313"/>
      <c r="BB47" s="1313"/>
      <c r="BC47" s="1313"/>
      <c r="BD47" s="1313"/>
      <c r="BE47" s="1313"/>
      <c r="BF47" s="1313"/>
      <c r="BG47" s="1313"/>
      <c r="BH47" s="1313"/>
      <c r="BI47" s="1313"/>
      <c r="BJ47" s="1313"/>
      <c r="BK47" s="1313"/>
      <c r="BL47" s="1313"/>
      <c r="BM47" s="1313"/>
      <c r="BN47" s="1313"/>
      <c r="BO47" s="1313"/>
      <c r="BP47" s="1313"/>
      <c r="BQ47" s="1313"/>
      <c r="BR47" s="1313"/>
      <c r="BS47" s="1313"/>
      <c r="BT47" s="1313"/>
      <c r="BU47" s="1313"/>
      <c r="BV47" s="1313"/>
      <c r="BW47" s="1313"/>
      <c r="BX47" s="1313"/>
      <c r="BY47" s="1313"/>
      <c r="BZ47" s="1313"/>
      <c r="CA47" s="1313"/>
      <c r="CB47" s="1313"/>
      <c r="CC47" s="1313"/>
      <c r="CD47" s="1313"/>
      <c r="CE47" s="1313"/>
      <c r="CF47" s="1313"/>
      <c r="CG47" s="1313"/>
      <c r="CH47" s="1313"/>
      <c r="CI47" s="1313"/>
      <c r="CJ47" s="1313"/>
      <c r="CK47" s="1313"/>
      <c r="CL47" s="1313"/>
      <c r="CM47" s="1313"/>
      <c r="CN47" s="1313"/>
      <c r="CO47" s="1313"/>
      <c r="CP47" s="1313"/>
      <c r="CQ47" s="1313"/>
      <c r="CR47" s="1313"/>
      <c r="CS47" s="1313"/>
      <c r="CT47" s="1313"/>
      <c r="CU47" s="1313"/>
      <c r="CV47" s="1313"/>
      <c r="CW47" s="1313"/>
      <c r="CX47" s="1313"/>
      <c r="CY47" s="1313"/>
      <c r="CZ47" s="1313"/>
      <c r="DA47" s="1313"/>
      <c r="DB47" s="1313"/>
      <c r="DC47" s="1314"/>
    </row>
    <row r="48" spans="2:109" ht="13.2" x14ac:dyDescent="0.2">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ht="13.2" x14ac:dyDescent="0.2">
      <c r="B49" s="394"/>
      <c r="AN49" s="387" t="s">
        <v>604</v>
      </c>
    </row>
    <row r="50" spans="1:109" ht="13.2" x14ac:dyDescent="0.2">
      <c r="B50" s="394"/>
      <c r="G50" s="1315"/>
      <c r="H50" s="1315"/>
      <c r="I50" s="1315"/>
      <c r="J50" s="1315"/>
      <c r="K50" s="404"/>
      <c r="L50" s="404"/>
      <c r="M50" s="405"/>
      <c r="N50" s="405"/>
      <c r="AN50" s="1316"/>
      <c r="AO50" s="1317"/>
      <c r="AP50" s="1317"/>
      <c r="AQ50" s="1317"/>
      <c r="AR50" s="1317"/>
      <c r="AS50" s="1317"/>
      <c r="AT50" s="1317"/>
      <c r="AU50" s="1317"/>
      <c r="AV50" s="1317"/>
      <c r="AW50" s="1317"/>
      <c r="AX50" s="1317"/>
      <c r="AY50" s="1317"/>
      <c r="AZ50" s="1317"/>
      <c r="BA50" s="1317"/>
      <c r="BB50" s="1317"/>
      <c r="BC50" s="1317"/>
      <c r="BD50" s="1317"/>
      <c r="BE50" s="1317"/>
      <c r="BF50" s="1317"/>
      <c r="BG50" s="1317"/>
      <c r="BH50" s="1317"/>
      <c r="BI50" s="1317"/>
      <c r="BJ50" s="1317"/>
      <c r="BK50" s="1317"/>
      <c r="BL50" s="1317"/>
      <c r="BM50" s="1317"/>
      <c r="BN50" s="1317"/>
      <c r="BO50" s="1318"/>
      <c r="BP50" s="1319" t="s">
        <v>557</v>
      </c>
      <c r="BQ50" s="1319"/>
      <c r="BR50" s="1319"/>
      <c r="BS50" s="1319"/>
      <c r="BT50" s="1319"/>
      <c r="BU50" s="1319"/>
      <c r="BV50" s="1319"/>
      <c r="BW50" s="1319"/>
      <c r="BX50" s="1319" t="s">
        <v>558</v>
      </c>
      <c r="BY50" s="1319"/>
      <c r="BZ50" s="1319"/>
      <c r="CA50" s="1319"/>
      <c r="CB50" s="1319"/>
      <c r="CC50" s="1319"/>
      <c r="CD50" s="1319"/>
      <c r="CE50" s="1319"/>
      <c r="CF50" s="1319" t="s">
        <v>559</v>
      </c>
      <c r="CG50" s="1319"/>
      <c r="CH50" s="1319"/>
      <c r="CI50" s="1319"/>
      <c r="CJ50" s="1319"/>
      <c r="CK50" s="1319"/>
      <c r="CL50" s="1319"/>
      <c r="CM50" s="1319"/>
      <c r="CN50" s="1319" t="s">
        <v>560</v>
      </c>
      <c r="CO50" s="1319"/>
      <c r="CP50" s="1319"/>
      <c r="CQ50" s="1319"/>
      <c r="CR50" s="1319"/>
      <c r="CS50" s="1319"/>
      <c r="CT50" s="1319"/>
      <c r="CU50" s="1319"/>
      <c r="CV50" s="1319" t="s">
        <v>561</v>
      </c>
      <c r="CW50" s="1319"/>
      <c r="CX50" s="1319"/>
      <c r="CY50" s="1319"/>
      <c r="CZ50" s="1319"/>
      <c r="DA50" s="1319"/>
      <c r="DB50" s="1319"/>
      <c r="DC50" s="1319"/>
    </row>
    <row r="51" spans="1:109" ht="13.5" customHeight="1" x14ac:dyDescent="0.2">
      <c r="B51" s="394"/>
      <c r="G51" s="1320"/>
      <c r="H51" s="1320"/>
      <c r="I51" s="1324"/>
      <c r="J51" s="1324"/>
      <c r="K51" s="1321"/>
      <c r="L51" s="1321"/>
      <c r="M51" s="1321"/>
      <c r="N51" s="1321"/>
      <c r="AM51" s="403"/>
      <c r="AN51" s="1322" t="s">
        <v>605</v>
      </c>
      <c r="AO51" s="1322"/>
      <c r="AP51" s="1322"/>
      <c r="AQ51" s="1322"/>
      <c r="AR51" s="1322"/>
      <c r="AS51" s="1322"/>
      <c r="AT51" s="1322"/>
      <c r="AU51" s="1322"/>
      <c r="AV51" s="1322"/>
      <c r="AW51" s="1322"/>
      <c r="AX51" s="1322"/>
      <c r="AY51" s="1322"/>
      <c r="AZ51" s="1322"/>
      <c r="BA51" s="1322"/>
      <c r="BB51" s="1322" t="s">
        <v>606</v>
      </c>
      <c r="BC51" s="1322"/>
      <c r="BD51" s="1322"/>
      <c r="BE51" s="1322"/>
      <c r="BF51" s="1322"/>
      <c r="BG51" s="1322"/>
      <c r="BH51" s="1322"/>
      <c r="BI51" s="1322"/>
      <c r="BJ51" s="1322"/>
      <c r="BK51" s="1322"/>
      <c r="BL51" s="1322"/>
      <c r="BM51" s="1322"/>
      <c r="BN51" s="1322"/>
      <c r="BO51" s="1322"/>
      <c r="BP51" s="1323"/>
      <c r="BQ51" s="1305"/>
      <c r="BR51" s="1305"/>
      <c r="BS51" s="1305"/>
      <c r="BT51" s="1305"/>
      <c r="BU51" s="1305"/>
      <c r="BV51" s="1305"/>
      <c r="BW51" s="1305"/>
      <c r="BX51" s="1305">
        <v>63.2</v>
      </c>
      <c r="BY51" s="1305"/>
      <c r="BZ51" s="1305"/>
      <c r="CA51" s="1305"/>
      <c r="CB51" s="1305"/>
      <c r="CC51" s="1305"/>
      <c r="CD51" s="1305"/>
      <c r="CE51" s="1305"/>
      <c r="CF51" s="1305">
        <v>65.099999999999994</v>
      </c>
      <c r="CG51" s="1305"/>
      <c r="CH51" s="1305"/>
      <c r="CI51" s="1305"/>
      <c r="CJ51" s="1305"/>
      <c r="CK51" s="1305"/>
      <c r="CL51" s="1305"/>
      <c r="CM51" s="1305"/>
      <c r="CN51" s="1305">
        <v>69.599999999999994</v>
      </c>
      <c r="CO51" s="1305"/>
      <c r="CP51" s="1305"/>
      <c r="CQ51" s="1305"/>
      <c r="CR51" s="1305"/>
      <c r="CS51" s="1305"/>
      <c r="CT51" s="1305"/>
      <c r="CU51" s="1305"/>
      <c r="CV51" s="1305">
        <v>71.3</v>
      </c>
      <c r="CW51" s="1305"/>
      <c r="CX51" s="1305"/>
      <c r="CY51" s="1305"/>
      <c r="CZ51" s="1305"/>
      <c r="DA51" s="1305"/>
      <c r="DB51" s="1305"/>
      <c r="DC51" s="1305"/>
    </row>
    <row r="52" spans="1:109" ht="13.2" x14ac:dyDescent="0.2">
      <c r="B52" s="394"/>
      <c r="G52" s="1320"/>
      <c r="H52" s="1320"/>
      <c r="I52" s="1324"/>
      <c r="J52" s="1324"/>
      <c r="K52" s="1321"/>
      <c r="L52" s="1321"/>
      <c r="M52" s="1321"/>
      <c r="N52" s="1321"/>
      <c r="AM52" s="403"/>
      <c r="AN52" s="1322"/>
      <c r="AO52" s="1322"/>
      <c r="AP52" s="1322"/>
      <c r="AQ52" s="1322"/>
      <c r="AR52" s="1322"/>
      <c r="AS52" s="1322"/>
      <c r="AT52" s="1322"/>
      <c r="AU52" s="1322"/>
      <c r="AV52" s="1322"/>
      <c r="AW52" s="1322"/>
      <c r="AX52" s="1322"/>
      <c r="AY52" s="1322"/>
      <c r="AZ52" s="1322"/>
      <c r="BA52" s="1322"/>
      <c r="BB52" s="1322"/>
      <c r="BC52" s="1322"/>
      <c r="BD52" s="1322"/>
      <c r="BE52" s="1322"/>
      <c r="BF52" s="1322"/>
      <c r="BG52" s="1322"/>
      <c r="BH52" s="1322"/>
      <c r="BI52" s="1322"/>
      <c r="BJ52" s="1322"/>
      <c r="BK52" s="1322"/>
      <c r="BL52" s="1322"/>
      <c r="BM52" s="1322"/>
      <c r="BN52" s="1322"/>
      <c r="BO52" s="1322"/>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ht="13.2" x14ac:dyDescent="0.2">
      <c r="A53" s="402"/>
      <c r="B53" s="394"/>
      <c r="G53" s="1320"/>
      <c r="H53" s="1320"/>
      <c r="I53" s="1315"/>
      <c r="J53" s="1315"/>
      <c r="K53" s="1321"/>
      <c r="L53" s="1321"/>
      <c r="M53" s="1321"/>
      <c r="N53" s="1321"/>
      <c r="AM53" s="403"/>
      <c r="AN53" s="1322"/>
      <c r="AO53" s="1322"/>
      <c r="AP53" s="1322"/>
      <c r="AQ53" s="1322"/>
      <c r="AR53" s="1322"/>
      <c r="AS53" s="1322"/>
      <c r="AT53" s="1322"/>
      <c r="AU53" s="1322"/>
      <c r="AV53" s="1322"/>
      <c r="AW53" s="1322"/>
      <c r="AX53" s="1322"/>
      <c r="AY53" s="1322"/>
      <c r="AZ53" s="1322"/>
      <c r="BA53" s="1322"/>
      <c r="BB53" s="1322" t="s">
        <v>607</v>
      </c>
      <c r="BC53" s="1322"/>
      <c r="BD53" s="1322"/>
      <c r="BE53" s="1322"/>
      <c r="BF53" s="1322"/>
      <c r="BG53" s="1322"/>
      <c r="BH53" s="1322"/>
      <c r="BI53" s="1322"/>
      <c r="BJ53" s="1322"/>
      <c r="BK53" s="1322"/>
      <c r="BL53" s="1322"/>
      <c r="BM53" s="1322"/>
      <c r="BN53" s="1322"/>
      <c r="BO53" s="1322"/>
      <c r="BP53" s="1323"/>
      <c r="BQ53" s="1305"/>
      <c r="BR53" s="1305"/>
      <c r="BS53" s="1305"/>
      <c r="BT53" s="1305"/>
      <c r="BU53" s="1305"/>
      <c r="BV53" s="1305"/>
      <c r="BW53" s="1305"/>
      <c r="BX53" s="1305">
        <v>55.8</v>
      </c>
      <c r="BY53" s="1305"/>
      <c r="BZ53" s="1305"/>
      <c r="CA53" s="1305"/>
      <c r="CB53" s="1305"/>
      <c r="CC53" s="1305"/>
      <c r="CD53" s="1305"/>
      <c r="CE53" s="1305"/>
      <c r="CF53" s="1305">
        <v>60.5</v>
      </c>
      <c r="CG53" s="1305"/>
      <c r="CH53" s="1305"/>
      <c r="CI53" s="1305"/>
      <c r="CJ53" s="1305"/>
      <c r="CK53" s="1305"/>
      <c r="CL53" s="1305"/>
      <c r="CM53" s="1305"/>
      <c r="CN53" s="1305">
        <v>60.6</v>
      </c>
      <c r="CO53" s="1305"/>
      <c r="CP53" s="1305"/>
      <c r="CQ53" s="1305"/>
      <c r="CR53" s="1305"/>
      <c r="CS53" s="1305"/>
      <c r="CT53" s="1305"/>
      <c r="CU53" s="1305"/>
      <c r="CV53" s="1305">
        <v>62.4</v>
      </c>
      <c r="CW53" s="1305"/>
      <c r="CX53" s="1305"/>
      <c r="CY53" s="1305"/>
      <c r="CZ53" s="1305"/>
      <c r="DA53" s="1305"/>
      <c r="DB53" s="1305"/>
      <c r="DC53" s="1305"/>
    </row>
    <row r="54" spans="1:109" ht="13.2" x14ac:dyDescent="0.2">
      <c r="A54" s="402"/>
      <c r="B54" s="394"/>
      <c r="G54" s="1320"/>
      <c r="H54" s="1320"/>
      <c r="I54" s="1315"/>
      <c r="J54" s="1315"/>
      <c r="K54" s="1321"/>
      <c r="L54" s="1321"/>
      <c r="M54" s="1321"/>
      <c r="N54" s="1321"/>
      <c r="AM54" s="403"/>
      <c r="AN54" s="1322"/>
      <c r="AO54" s="1322"/>
      <c r="AP54" s="1322"/>
      <c r="AQ54" s="1322"/>
      <c r="AR54" s="1322"/>
      <c r="AS54" s="1322"/>
      <c r="AT54" s="1322"/>
      <c r="AU54" s="1322"/>
      <c r="AV54" s="1322"/>
      <c r="AW54" s="1322"/>
      <c r="AX54" s="1322"/>
      <c r="AY54" s="1322"/>
      <c r="AZ54" s="1322"/>
      <c r="BA54" s="1322"/>
      <c r="BB54" s="1322"/>
      <c r="BC54" s="1322"/>
      <c r="BD54" s="1322"/>
      <c r="BE54" s="1322"/>
      <c r="BF54" s="1322"/>
      <c r="BG54" s="1322"/>
      <c r="BH54" s="1322"/>
      <c r="BI54" s="1322"/>
      <c r="BJ54" s="1322"/>
      <c r="BK54" s="1322"/>
      <c r="BL54" s="1322"/>
      <c r="BM54" s="1322"/>
      <c r="BN54" s="1322"/>
      <c r="BO54" s="1322"/>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ht="13.2" x14ac:dyDescent="0.2">
      <c r="A55" s="402"/>
      <c r="B55" s="394"/>
      <c r="G55" s="1315"/>
      <c r="H55" s="1315"/>
      <c r="I55" s="1315"/>
      <c r="J55" s="1315"/>
      <c r="K55" s="1321"/>
      <c r="L55" s="1321"/>
      <c r="M55" s="1321"/>
      <c r="N55" s="1321"/>
      <c r="AN55" s="1319" t="s">
        <v>608</v>
      </c>
      <c r="AO55" s="1319"/>
      <c r="AP55" s="1319"/>
      <c r="AQ55" s="1319"/>
      <c r="AR55" s="1319"/>
      <c r="AS55" s="1319"/>
      <c r="AT55" s="1319"/>
      <c r="AU55" s="1319"/>
      <c r="AV55" s="1319"/>
      <c r="AW55" s="1319"/>
      <c r="AX55" s="1319"/>
      <c r="AY55" s="1319"/>
      <c r="AZ55" s="1319"/>
      <c r="BA55" s="1319"/>
      <c r="BB55" s="1322" t="s">
        <v>606</v>
      </c>
      <c r="BC55" s="1322"/>
      <c r="BD55" s="1322"/>
      <c r="BE55" s="1322"/>
      <c r="BF55" s="1322"/>
      <c r="BG55" s="1322"/>
      <c r="BH55" s="1322"/>
      <c r="BI55" s="1322"/>
      <c r="BJ55" s="1322"/>
      <c r="BK55" s="1322"/>
      <c r="BL55" s="1322"/>
      <c r="BM55" s="1322"/>
      <c r="BN55" s="1322"/>
      <c r="BO55" s="1322"/>
      <c r="BP55" s="1323"/>
      <c r="BQ55" s="1305"/>
      <c r="BR55" s="1305"/>
      <c r="BS55" s="1305"/>
      <c r="BT55" s="1305"/>
      <c r="BU55" s="1305"/>
      <c r="BV55" s="1305"/>
      <c r="BW55" s="1305"/>
      <c r="BX55" s="1305">
        <v>0</v>
      </c>
      <c r="BY55" s="1305"/>
      <c r="BZ55" s="1305"/>
      <c r="CA55" s="1305"/>
      <c r="CB55" s="1305"/>
      <c r="CC55" s="1305"/>
      <c r="CD55" s="1305"/>
      <c r="CE55" s="1305"/>
      <c r="CF55" s="1305">
        <v>0</v>
      </c>
      <c r="CG55" s="1305"/>
      <c r="CH55" s="1305"/>
      <c r="CI55" s="1305"/>
      <c r="CJ55" s="1305"/>
      <c r="CK55" s="1305"/>
      <c r="CL55" s="1305"/>
      <c r="CM55" s="1305"/>
      <c r="CN55" s="1305">
        <v>0</v>
      </c>
      <c r="CO55" s="1305"/>
      <c r="CP55" s="1305"/>
      <c r="CQ55" s="1305"/>
      <c r="CR55" s="1305"/>
      <c r="CS55" s="1305"/>
      <c r="CT55" s="1305"/>
      <c r="CU55" s="1305"/>
      <c r="CV55" s="1305">
        <v>0</v>
      </c>
      <c r="CW55" s="1305"/>
      <c r="CX55" s="1305"/>
      <c r="CY55" s="1305"/>
      <c r="CZ55" s="1305"/>
      <c r="DA55" s="1305"/>
      <c r="DB55" s="1305"/>
      <c r="DC55" s="1305"/>
    </row>
    <row r="56" spans="1:109" ht="13.2" x14ac:dyDescent="0.2">
      <c r="A56" s="402"/>
      <c r="B56" s="394"/>
      <c r="G56" s="1315"/>
      <c r="H56" s="1315"/>
      <c r="I56" s="1315"/>
      <c r="J56" s="1315"/>
      <c r="K56" s="1321"/>
      <c r="L56" s="1321"/>
      <c r="M56" s="1321"/>
      <c r="N56" s="1321"/>
      <c r="AN56" s="1319"/>
      <c r="AO56" s="1319"/>
      <c r="AP56" s="1319"/>
      <c r="AQ56" s="1319"/>
      <c r="AR56" s="1319"/>
      <c r="AS56" s="1319"/>
      <c r="AT56" s="1319"/>
      <c r="AU56" s="1319"/>
      <c r="AV56" s="1319"/>
      <c r="AW56" s="1319"/>
      <c r="AX56" s="1319"/>
      <c r="AY56" s="1319"/>
      <c r="AZ56" s="1319"/>
      <c r="BA56" s="1319"/>
      <c r="BB56" s="1322"/>
      <c r="BC56" s="1322"/>
      <c r="BD56" s="1322"/>
      <c r="BE56" s="1322"/>
      <c r="BF56" s="1322"/>
      <c r="BG56" s="1322"/>
      <c r="BH56" s="1322"/>
      <c r="BI56" s="1322"/>
      <c r="BJ56" s="1322"/>
      <c r="BK56" s="1322"/>
      <c r="BL56" s="1322"/>
      <c r="BM56" s="1322"/>
      <c r="BN56" s="1322"/>
      <c r="BO56" s="1322"/>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2" customFormat="1" ht="13.2" x14ac:dyDescent="0.2">
      <c r="B57" s="406"/>
      <c r="G57" s="1315"/>
      <c r="H57" s="1315"/>
      <c r="I57" s="1325"/>
      <c r="J57" s="1325"/>
      <c r="K57" s="1321"/>
      <c r="L57" s="1321"/>
      <c r="M57" s="1321"/>
      <c r="N57" s="1321"/>
      <c r="AM57" s="387"/>
      <c r="AN57" s="1319"/>
      <c r="AO57" s="1319"/>
      <c r="AP57" s="1319"/>
      <c r="AQ57" s="1319"/>
      <c r="AR57" s="1319"/>
      <c r="AS57" s="1319"/>
      <c r="AT57" s="1319"/>
      <c r="AU57" s="1319"/>
      <c r="AV57" s="1319"/>
      <c r="AW57" s="1319"/>
      <c r="AX57" s="1319"/>
      <c r="AY57" s="1319"/>
      <c r="AZ57" s="1319"/>
      <c r="BA57" s="1319"/>
      <c r="BB57" s="1322" t="s">
        <v>607</v>
      </c>
      <c r="BC57" s="1322"/>
      <c r="BD57" s="1322"/>
      <c r="BE57" s="1322"/>
      <c r="BF57" s="1322"/>
      <c r="BG57" s="1322"/>
      <c r="BH57" s="1322"/>
      <c r="BI57" s="1322"/>
      <c r="BJ57" s="1322"/>
      <c r="BK57" s="1322"/>
      <c r="BL57" s="1322"/>
      <c r="BM57" s="1322"/>
      <c r="BN57" s="1322"/>
      <c r="BO57" s="1322"/>
      <c r="BP57" s="1323"/>
      <c r="BQ57" s="1305"/>
      <c r="BR57" s="1305"/>
      <c r="BS57" s="1305"/>
      <c r="BT57" s="1305"/>
      <c r="BU57" s="1305"/>
      <c r="BV57" s="1305"/>
      <c r="BW57" s="1305"/>
      <c r="BX57" s="1305">
        <v>54.2</v>
      </c>
      <c r="BY57" s="1305"/>
      <c r="BZ57" s="1305"/>
      <c r="CA57" s="1305"/>
      <c r="CB57" s="1305"/>
      <c r="CC57" s="1305"/>
      <c r="CD57" s="1305"/>
      <c r="CE57" s="1305"/>
      <c r="CF57" s="1305">
        <v>56.3</v>
      </c>
      <c r="CG57" s="1305"/>
      <c r="CH57" s="1305"/>
      <c r="CI57" s="1305"/>
      <c r="CJ57" s="1305"/>
      <c r="CK57" s="1305"/>
      <c r="CL57" s="1305"/>
      <c r="CM57" s="1305"/>
      <c r="CN57" s="1305">
        <v>57.6</v>
      </c>
      <c r="CO57" s="1305"/>
      <c r="CP57" s="1305"/>
      <c r="CQ57" s="1305"/>
      <c r="CR57" s="1305"/>
      <c r="CS57" s="1305"/>
      <c r="CT57" s="1305"/>
      <c r="CU57" s="1305"/>
      <c r="CV57" s="1305">
        <v>58.7</v>
      </c>
      <c r="CW57" s="1305"/>
      <c r="CX57" s="1305"/>
      <c r="CY57" s="1305"/>
      <c r="CZ57" s="1305"/>
      <c r="DA57" s="1305"/>
      <c r="DB57" s="1305"/>
      <c r="DC57" s="1305"/>
      <c r="DD57" s="407"/>
      <c r="DE57" s="406"/>
    </row>
    <row r="58" spans="1:109" s="402" customFormat="1" ht="13.2" x14ac:dyDescent="0.2">
      <c r="A58" s="387"/>
      <c r="B58" s="406"/>
      <c r="G58" s="1315"/>
      <c r="H58" s="1315"/>
      <c r="I58" s="1325"/>
      <c r="J58" s="1325"/>
      <c r="K58" s="1321"/>
      <c r="L58" s="1321"/>
      <c r="M58" s="1321"/>
      <c r="N58" s="1321"/>
      <c r="AM58" s="387"/>
      <c r="AN58" s="1319"/>
      <c r="AO58" s="1319"/>
      <c r="AP58" s="1319"/>
      <c r="AQ58" s="1319"/>
      <c r="AR58" s="1319"/>
      <c r="AS58" s="1319"/>
      <c r="AT58" s="1319"/>
      <c r="AU58" s="1319"/>
      <c r="AV58" s="1319"/>
      <c r="AW58" s="1319"/>
      <c r="AX58" s="1319"/>
      <c r="AY58" s="1319"/>
      <c r="AZ58" s="1319"/>
      <c r="BA58" s="1319"/>
      <c r="BB58" s="1322"/>
      <c r="BC58" s="1322"/>
      <c r="BD58" s="1322"/>
      <c r="BE58" s="1322"/>
      <c r="BF58" s="1322"/>
      <c r="BG58" s="1322"/>
      <c r="BH58" s="1322"/>
      <c r="BI58" s="1322"/>
      <c r="BJ58" s="1322"/>
      <c r="BK58" s="1322"/>
      <c r="BL58" s="1322"/>
      <c r="BM58" s="1322"/>
      <c r="BN58" s="1322"/>
      <c r="BO58" s="1322"/>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07"/>
      <c r="DE58" s="406"/>
    </row>
    <row r="59" spans="1:109" s="402" customFormat="1" ht="13.2" x14ac:dyDescent="0.2">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ht="13.2" x14ac:dyDescent="0.2">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ht="13.2" x14ac:dyDescent="0.2">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ht="13.2" x14ac:dyDescent="0.2">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6.2" x14ac:dyDescent="0.2">
      <c r="B63" s="413" t="s">
        <v>609</v>
      </c>
    </row>
    <row r="64" spans="1:109" ht="13.2" x14ac:dyDescent="0.2">
      <c r="B64" s="394"/>
      <c r="G64" s="401"/>
      <c r="I64" s="414"/>
      <c r="J64" s="414"/>
      <c r="K64" s="414"/>
      <c r="L64" s="414"/>
      <c r="M64" s="414"/>
      <c r="N64" s="415"/>
      <c r="AM64" s="401"/>
      <c r="AN64" s="401" t="s">
        <v>603</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ht="13.2" x14ac:dyDescent="0.2">
      <c r="B65" s="394"/>
      <c r="AN65" s="1306" t="s">
        <v>614</v>
      </c>
      <c r="AO65" s="1307"/>
      <c r="AP65" s="1307"/>
      <c r="AQ65" s="1307"/>
      <c r="AR65" s="1307"/>
      <c r="AS65" s="1307"/>
      <c r="AT65" s="1307"/>
      <c r="AU65" s="1307"/>
      <c r="AV65" s="1307"/>
      <c r="AW65" s="1307"/>
      <c r="AX65" s="1307"/>
      <c r="AY65" s="1307"/>
      <c r="AZ65" s="1307"/>
      <c r="BA65" s="1307"/>
      <c r="BB65" s="1307"/>
      <c r="BC65" s="1307"/>
      <c r="BD65" s="1307"/>
      <c r="BE65" s="1307"/>
      <c r="BF65" s="1307"/>
      <c r="BG65" s="1307"/>
      <c r="BH65" s="1307"/>
      <c r="BI65" s="1307"/>
      <c r="BJ65" s="1307"/>
      <c r="BK65" s="1307"/>
      <c r="BL65" s="1307"/>
      <c r="BM65" s="1307"/>
      <c r="BN65" s="1307"/>
      <c r="BO65" s="1307"/>
      <c r="BP65" s="1307"/>
      <c r="BQ65" s="1307"/>
      <c r="BR65" s="1307"/>
      <c r="BS65" s="1307"/>
      <c r="BT65" s="1307"/>
      <c r="BU65" s="1307"/>
      <c r="BV65" s="1307"/>
      <c r="BW65" s="1307"/>
      <c r="BX65" s="1307"/>
      <c r="BY65" s="1307"/>
      <c r="BZ65" s="1307"/>
      <c r="CA65" s="1307"/>
      <c r="CB65" s="1307"/>
      <c r="CC65" s="1307"/>
      <c r="CD65" s="1307"/>
      <c r="CE65" s="1307"/>
      <c r="CF65" s="1307"/>
      <c r="CG65" s="1307"/>
      <c r="CH65" s="1307"/>
      <c r="CI65" s="1307"/>
      <c r="CJ65" s="1307"/>
      <c r="CK65" s="1307"/>
      <c r="CL65" s="1307"/>
      <c r="CM65" s="1307"/>
      <c r="CN65" s="1307"/>
      <c r="CO65" s="1307"/>
      <c r="CP65" s="1307"/>
      <c r="CQ65" s="1307"/>
      <c r="CR65" s="1307"/>
      <c r="CS65" s="1307"/>
      <c r="CT65" s="1307"/>
      <c r="CU65" s="1307"/>
      <c r="CV65" s="1307"/>
      <c r="CW65" s="1307"/>
      <c r="CX65" s="1307"/>
      <c r="CY65" s="1307"/>
      <c r="CZ65" s="1307"/>
      <c r="DA65" s="1307"/>
      <c r="DB65" s="1307"/>
      <c r="DC65" s="1308"/>
    </row>
    <row r="66" spans="2:107" ht="13.2" x14ac:dyDescent="0.2">
      <c r="B66" s="394"/>
      <c r="AN66" s="1309"/>
      <c r="AO66" s="1310"/>
      <c r="AP66" s="1310"/>
      <c r="AQ66" s="1310"/>
      <c r="AR66" s="1310"/>
      <c r="AS66" s="1310"/>
      <c r="AT66" s="1310"/>
      <c r="AU66" s="1310"/>
      <c r="AV66" s="1310"/>
      <c r="AW66" s="1310"/>
      <c r="AX66" s="1310"/>
      <c r="AY66" s="1310"/>
      <c r="AZ66" s="1310"/>
      <c r="BA66" s="1310"/>
      <c r="BB66" s="1310"/>
      <c r="BC66" s="1310"/>
      <c r="BD66" s="1310"/>
      <c r="BE66" s="1310"/>
      <c r="BF66" s="1310"/>
      <c r="BG66" s="1310"/>
      <c r="BH66" s="1310"/>
      <c r="BI66" s="1310"/>
      <c r="BJ66" s="1310"/>
      <c r="BK66" s="1310"/>
      <c r="BL66" s="1310"/>
      <c r="BM66" s="1310"/>
      <c r="BN66" s="1310"/>
      <c r="BO66" s="1310"/>
      <c r="BP66" s="1310"/>
      <c r="BQ66" s="1310"/>
      <c r="BR66" s="1310"/>
      <c r="BS66" s="1310"/>
      <c r="BT66" s="1310"/>
      <c r="BU66" s="1310"/>
      <c r="BV66" s="1310"/>
      <c r="BW66" s="1310"/>
      <c r="BX66" s="1310"/>
      <c r="BY66" s="1310"/>
      <c r="BZ66" s="1310"/>
      <c r="CA66" s="1310"/>
      <c r="CB66" s="1310"/>
      <c r="CC66" s="1310"/>
      <c r="CD66" s="1310"/>
      <c r="CE66" s="1310"/>
      <c r="CF66" s="1310"/>
      <c r="CG66" s="1310"/>
      <c r="CH66" s="1310"/>
      <c r="CI66" s="1310"/>
      <c r="CJ66" s="1310"/>
      <c r="CK66" s="1310"/>
      <c r="CL66" s="1310"/>
      <c r="CM66" s="1310"/>
      <c r="CN66" s="1310"/>
      <c r="CO66" s="1310"/>
      <c r="CP66" s="1310"/>
      <c r="CQ66" s="1310"/>
      <c r="CR66" s="1310"/>
      <c r="CS66" s="1310"/>
      <c r="CT66" s="1310"/>
      <c r="CU66" s="1310"/>
      <c r="CV66" s="1310"/>
      <c r="CW66" s="1310"/>
      <c r="CX66" s="1310"/>
      <c r="CY66" s="1310"/>
      <c r="CZ66" s="1310"/>
      <c r="DA66" s="1310"/>
      <c r="DB66" s="1310"/>
      <c r="DC66" s="1311"/>
    </row>
    <row r="67" spans="2:107" ht="13.2" x14ac:dyDescent="0.2">
      <c r="B67" s="394"/>
      <c r="AN67" s="1309"/>
      <c r="AO67" s="1310"/>
      <c r="AP67" s="1310"/>
      <c r="AQ67" s="1310"/>
      <c r="AR67" s="1310"/>
      <c r="AS67" s="1310"/>
      <c r="AT67" s="1310"/>
      <c r="AU67" s="1310"/>
      <c r="AV67" s="1310"/>
      <c r="AW67" s="1310"/>
      <c r="AX67" s="1310"/>
      <c r="AY67" s="1310"/>
      <c r="AZ67" s="1310"/>
      <c r="BA67" s="1310"/>
      <c r="BB67" s="1310"/>
      <c r="BC67" s="1310"/>
      <c r="BD67" s="1310"/>
      <c r="BE67" s="1310"/>
      <c r="BF67" s="1310"/>
      <c r="BG67" s="1310"/>
      <c r="BH67" s="1310"/>
      <c r="BI67" s="1310"/>
      <c r="BJ67" s="1310"/>
      <c r="BK67" s="1310"/>
      <c r="BL67" s="1310"/>
      <c r="BM67" s="1310"/>
      <c r="BN67" s="1310"/>
      <c r="BO67" s="1310"/>
      <c r="BP67" s="1310"/>
      <c r="BQ67" s="1310"/>
      <c r="BR67" s="1310"/>
      <c r="BS67" s="1310"/>
      <c r="BT67" s="1310"/>
      <c r="BU67" s="1310"/>
      <c r="BV67" s="1310"/>
      <c r="BW67" s="1310"/>
      <c r="BX67" s="1310"/>
      <c r="BY67" s="1310"/>
      <c r="BZ67" s="1310"/>
      <c r="CA67" s="1310"/>
      <c r="CB67" s="1310"/>
      <c r="CC67" s="1310"/>
      <c r="CD67" s="1310"/>
      <c r="CE67" s="1310"/>
      <c r="CF67" s="1310"/>
      <c r="CG67" s="1310"/>
      <c r="CH67" s="1310"/>
      <c r="CI67" s="1310"/>
      <c r="CJ67" s="1310"/>
      <c r="CK67" s="1310"/>
      <c r="CL67" s="1310"/>
      <c r="CM67" s="1310"/>
      <c r="CN67" s="1310"/>
      <c r="CO67" s="1310"/>
      <c r="CP67" s="1310"/>
      <c r="CQ67" s="1310"/>
      <c r="CR67" s="1310"/>
      <c r="CS67" s="1310"/>
      <c r="CT67" s="1310"/>
      <c r="CU67" s="1310"/>
      <c r="CV67" s="1310"/>
      <c r="CW67" s="1310"/>
      <c r="CX67" s="1310"/>
      <c r="CY67" s="1310"/>
      <c r="CZ67" s="1310"/>
      <c r="DA67" s="1310"/>
      <c r="DB67" s="1310"/>
      <c r="DC67" s="1311"/>
    </row>
    <row r="68" spans="2:107" ht="13.2" x14ac:dyDescent="0.2">
      <c r="B68" s="394"/>
      <c r="AN68" s="1309"/>
      <c r="AO68" s="1310"/>
      <c r="AP68" s="1310"/>
      <c r="AQ68" s="1310"/>
      <c r="AR68" s="1310"/>
      <c r="AS68" s="1310"/>
      <c r="AT68" s="1310"/>
      <c r="AU68" s="1310"/>
      <c r="AV68" s="1310"/>
      <c r="AW68" s="1310"/>
      <c r="AX68" s="1310"/>
      <c r="AY68" s="1310"/>
      <c r="AZ68" s="1310"/>
      <c r="BA68" s="1310"/>
      <c r="BB68" s="1310"/>
      <c r="BC68" s="1310"/>
      <c r="BD68" s="1310"/>
      <c r="BE68" s="1310"/>
      <c r="BF68" s="1310"/>
      <c r="BG68" s="1310"/>
      <c r="BH68" s="1310"/>
      <c r="BI68" s="1310"/>
      <c r="BJ68" s="1310"/>
      <c r="BK68" s="1310"/>
      <c r="BL68" s="1310"/>
      <c r="BM68" s="1310"/>
      <c r="BN68" s="1310"/>
      <c r="BO68" s="1310"/>
      <c r="BP68" s="1310"/>
      <c r="BQ68" s="1310"/>
      <c r="BR68" s="1310"/>
      <c r="BS68" s="1310"/>
      <c r="BT68" s="1310"/>
      <c r="BU68" s="1310"/>
      <c r="BV68" s="1310"/>
      <c r="BW68" s="1310"/>
      <c r="BX68" s="1310"/>
      <c r="BY68" s="1310"/>
      <c r="BZ68" s="1310"/>
      <c r="CA68" s="1310"/>
      <c r="CB68" s="1310"/>
      <c r="CC68" s="1310"/>
      <c r="CD68" s="1310"/>
      <c r="CE68" s="1310"/>
      <c r="CF68" s="1310"/>
      <c r="CG68" s="1310"/>
      <c r="CH68" s="1310"/>
      <c r="CI68" s="1310"/>
      <c r="CJ68" s="1310"/>
      <c r="CK68" s="1310"/>
      <c r="CL68" s="1310"/>
      <c r="CM68" s="1310"/>
      <c r="CN68" s="1310"/>
      <c r="CO68" s="1310"/>
      <c r="CP68" s="1310"/>
      <c r="CQ68" s="1310"/>
      <c r="CR68" s="1310"/>
      <c r="CS68" s="1310"/>
      <c r="CT68" s="1310"/>
      <c r="CU68" s="1310"/>
      <c r="CV68" s="1310"/>
      <c r="CW68" s="1310"/>
      <c r="CX68" s="1310"/>
      <c r="CY68" s="1310"/>
      <c r="CZ68" s="1310"/>
      <c r="DA68" s="1310"/>
      <c r="DB68" s="1310"/>
      <c r="DC68" s="1311"/>
    </row>
    <row r="69" spans="2:107" ht="13.2" x14ac:dyDescent="0.2">
      <c r="B69" s="394"/>
      <c r="AN69" s="1312"/>
      <c r="AO69" s="1313"/>
      <c r="AP69" s="1313"/>
      <c r="AQ69" s="1313"/>
      <c r="AR69" s="1313"/>
      <c r="AS69" s="1313"/>
      <c r="AT69" s="1313"/>
      <c r="AU69" s="1313"/>
      <c r="AV69" s="1313"/>
      <c r="AW69" s="1313"/>
      <c r="AX69" s="1313"/>
      <c r="AY69" s="1313"/>
      <c r="AZ69" s="1313"/>
      <c r="BA69" s="1313"/>
      <c r="BB69" s="1313"/>
      <c r="BC69" s="1313"/>
      <c r="BD69" s="1313"/>
      <c r="BE69" s="1313"/>
      <c r="BF69" s="1313"/>
      <c r="BG69" s="1313"/>
      <c r="BH69" s="1313"/>
      <c r="BI69" s="1313"/>
      <c r="BJ69" s="1313"/>
      <c r="BK69" s="1313"/>
      <c r="BL69" s="1313"/>
      <c r="BM69" s="1313"/>
      <c r="BN69" s="1313"/>
      <c r="BO69" s="1313"/>
      <c r="BP69" s="1313"/>
      <c r="BQ69" s="1313"/>
      <c r="BR69" s="1313"/>
      <c r="BS69" s="1313"/>
      <c r="BT69" s="1313"/>
      <c r="BU69" s="1313"/>
      <c r="BV69" s="1313"/>
      <c r="BW69" s="1313"/>
      <c r="BX69" s="1313"/>
      <c r="BY69" s="1313"/>
      <c r="BZ69" s="1313"/>
      <c r="CA69" s="1313"/>
      <c r="CB69" s="1313"/>
      <c r="CC69" s="1313"/>
      <c r="CD69" s="1313"/>
      <c r="CE69" s="1313"/>
      <c r="CF69" s="1313"/>
      <c r="CG69" s="1313"/>
      <c r="CH69" s="1313"/>
      <c r="CI69" s="1313"/>
      <c r="CJ69" s="1313"/>
      <c r="CK69" s="1313"/>
      <c r="CL69" s="1313"/>
      <c r="CM69" s="1313"/>
      <c r="CN69" s="1313"/>
      <c r="CO69" s="1313"/>
      <c r="CP69" s="1313"/>
      <c r="CQ69" s="1313"/>
      <c r="CR69" s="1313"/>
      <c r="CS69" s="1313"/>
      <c r="CT69" s="1313"/>
      <c r="CU69" s="1313"/>
      <c r="CV69" s="1313"/>
      <c r="CW69" s="1313"/>
      <c r="CX69" s="1313"/>
      <c r="CY69" s="1313"/>
      <c r="CZ69" s="1313"/>
      <c r="DA69" s="1313"/>
      <c r="DB69" s="1313"/>
      <c r="DC69" s="1314"/>
    </row>
    <row r="70" spans="2:107" ht="13.2" x14ac:dyDescent="0.2">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ht="13.2" x14ac:dyDescent="0.2">
      <c r="B71" s="394"/>
      <c r="G71" s="419"/>
      <c r="I71" s="420"/>
      <c r="J71" s="417"/>
      <c r="K71" s="417"/>
      <c r="L71" s="418"/>
      <c r="M71" s="417"/>
      <c r="N71" s="418"/>
      <c r="AM71" s="419"/>
      <c r="AN71" s="387" t="s">
        <v>604</v>
      </c>
    </row>
    <row r="72" spans="2:107" ht="13.2" x14ac:dyDescent="0.2">
      <c r="B72" s="394"/>
      <c r="G72" s="1315"/>
      <c r="H72" s="1315"/>
      <c r="I72" s="1315"/>
      <c r="J72" s="1315"/>
      <c r="K72" s="404"/>
      <c r="L72" s="404"/>
      <c r="M72" s="405"/>
      <c r="N72" s="405"/>
      <c r="AN72" s="1316"/>
      <c r="AO72" s="1317"/>
      <c r="AP72" s="1317"/>
      <c r="AQ72" s="1317"/>
      <c r="AR72" s="1317"/>
      <c r="AS72" s="1317"/>
      <c r="AT72" s="1317"/>
      <c r="AU72" s="1317"/>
      <c r="AV72" s="1317"/>
      <c r="AW72" s="1317"/>
      <c r="AX72" s="1317"/>
      <c r="AY72" s="1317"/>
      <c r="AZ72" s="1317"/>
      <c r="BA72" s="1317"/>
      <c r="BB72" s="1317"/>
      <c r="BC72" s="1317"/>
      <c r="BD72" s="1317"/>
      <c r="BE72" s="1317"/>
      <c r="BF72" s="1317"/>
      <c r="BG72" s="1317"/>
      <c r="BH72" s="1317"/>
      <c r="BI72" s="1317"/>
      <c r="BJ72" s="1317"/>
      <c r="BK72" s="1317"/>
      <c r="BL72" s="1317"/>
      <c r="BM72" s="1317"/>
      <c r="BN72" s="1317"/>
      <c r="BO72" s="1318"/>
      <c r="BP72" s="1319" t="s">
        <v>557</v>
      </c>
      <c r="BQ72" s="1319"/>
      <c r="BR72" s="1319"/>
      <c r="BS72" s="1319"/>
      <c r="BT72" s="1319"/>
      <c r="BU72" s="1319"/>
      <c r="BV72" s="1319"/>
      <c r="BW72" s="1319"/>
      <c r="BX72" s="1319" t="s">
        <v>558</v>
      </c>
      <c r="BY72" s="1319"/>
      <c r="BZ72" s="1319"/>
      <c r="CA72" s="1319"/>
      <c r="CB72" s="1319"/>
      <c r="CC72" s="1319"/>
      <c r="CD72" s="1319"/>
      <c r="CE72" s="1319"/>
      <c r="CF72" s="1319" t="s">
        <v>559</v>
      </c>
      <c r="CG72" s="1319"/>
      <c r="CH72" s="1319"/>
      <c r="CI72" s="1319"/>
      <c r="CJ72" s="1319"/>
      <c r="CK72" s="1319"/>
      <c r="CL72" s="1319"/>
      <c r="CM72" s="1319"/>
      <c r="CN72" s="1319" t="s">
        <v>560</v>
      </c>
      <c r="CO72" s="1319"/>
      <c r="CP72" s="1319"/>
      <c r="CQ72" s="1319"/>
      <c r="CR72" s="1319"/>
      <c r="CS72" s="1319"/>
      <c r="CT72" s="1319"/>
      <c r="CU72" s="1319"/>
      <c r="CV72" s="1319" t="s">
        <v>561</v>
      </c>
      <c r="CW72" s="1319"/>
      <c r="CX72" s="1319"/>
      <c r="CY72" s="1319"/>
      <c r="CZ72" s="1319"/>
      <c r="DA72" s="1319"/>
      <c r="DB72" s="1319"/>
      <c r="DC72" s="1319"/>
    </row>
    <row r="73" spans="2:107" ht="13.2" x14ac:dyDescent="0.2">
      <c r="B73" s="394"/>
      <c r="G73" s="1320"/>
      <c r="H73" s="1320"/>
      <c r="I73" s="1320"/>
      <c r="J73" s="1320"/>
      <c r="K73" s="1326"/>
      <c r="L73" s="1326"/>
      <c r="M73" s="1326"/>
      <c r="N73" s="1326"/>
      <c r="AM73" s="403"/>
      <c r="AN73" s="1322" t="s">
        <v>605</v>
      </c>
      <c r="AO73" s="1322"/>
      <c r="AP73" s="1322"/>
      <c r="AQ73" s="1322"/>
      <c r="AR73" s="1322"/>
      <c r="AS73" s="1322"/>
      <c r="AT73" s="1322"/>
      <c r="AU73" s="1322"/>
      <c r="AV73" s="1322"/>
      <c r="AW73" s="1322"/>
      <c r="AX73" s="1322"/>
      <c r="AY73" s="1322"/>
      <c r="AZ73" s="1322"/>
      <c r="BA73" s="1322"/>
      <c r="BB73" s="1322" t="s">
        <v>606</v>
      </c>
      <c r="BC73" s="1322"/>
      <c r="BD73" s="1322"/>
      <c r="BE73" s="1322"/>
      <c r="BF73" s="1322"/>
      <c r="BG73" s="1322"/>
      <c r="BH73" s="1322"/>
      <c r="BI73" s="1322"/>
      <c r="BJ73" s="1322"/>
      <c r="BK73" s="1322"/>
      <c r="BL73" s="1322"/>
      <c r="BM73" s="1322"/>
      <c r="BN73" s="1322"/>
      <c r="BO73" s="1322"/>
      <c r="BP73" s="1305">
        <v>80.2</v>
      </c>
      <c r="BQ73" s="1305"/>
      <c r="BR73" s="1305"/>
      <c r="BS73" s="1305"/>
      <c r="BT73" s="1305"/>
      <c r="BU73" s="1305"/>
      <c r="BV73" s="1305"/>
      <c r="BW73" s="1305"/>
      <c r="BX73" s="1305">
        <v>63.2</v>
      </c>
      <c r="BY73" s="1305"/>
      <c r="BZ73" s="1305"/>
      <c r="CA73" s="1305"/>
      <c r="CB73" s="1305"/>
      <c r="CC73" s="1305"/>
      <c r="CD73" s="1305"/>
      <c r="CE73" s="1305"/>
      <c r="CF73" s="1305">
        <v>65.099999999999994</v>
      </c>
      <c r="CG73" s="1305"/>
      <c r="CH73" s="1305"/>
      <c r="CI73" s="1305"/>
      <c r="CJ73" s="1305"/>
      <c r="CK73" s="1305"/>
      <c r="CL73" s="1305"/>
      <c r="CM73" s="1305"/>
      <c r="CN73" s="1305">
        <v>69.599999999999994</v>
      </c>
      <c r="CO73" s="1305"/>
      <c r="CP73" s="1305"/>
      <c r="CQ73" s="1305"/>
      <c r="CR73" s="1305"/>
      <c r="CS73" s="1305"/>
      <c r="CT73" s="1305"/>
      <c r="CU73" s="1305"/>
      <c r="CV73" s="1305">
        <v>71.3</v>
      </c>
      <c r="CW73" s="1305"/>
      <c r="CX73" s="1305"/>
      <c r="CY73" s="1305"/>
      <c r="CZ73" s="1305"/>
      <c r="DA73" s="1305"/>
      <c r="DB73" s="1305"/>
      <c r="DC73" s="1305"/>
    </row>
    <row r="74" spans="2:107" ht="13.2" x14ac:dyDescent="0.2">
      <c r="B74" s="394"/>
      <c r="G74" s="1320"/>
      <c r="H74" s="1320"/>
      <c r="I74" s="1320"/>
      <c r="J74" s="1320"/>
      <c r="K74" s="1326"/>
      <c r="L74" s="1326"/>
      <c r="M74" s="1326"/>
      <c r="N74" s="1326"/>
      <c r="AM74" s="403"/>
      <c r="AN74" s="1322"/>
      <c r="AO74" s="1322"/>
      <c r="AP74" s="1322"/>
      <c r="AQ74" s="1322"/>
      <c r="AR74" s="1322"/>
      <c r="AS74" s="1322"/>
      <c r="AT74" s="1322"/>
      <c r="AU74" s="1322"/>
      <c r="AV74" s="1322"/>
      <c r="AW74" s="1322"/>
      <c r="AX74" s="1322"/>
      <c r="AY74" s="1322"/>
      <c r="AZ74" s="1322"/>
      <c r="BA74" s="1322"/>
      <c r="BB74" s="1322"/>
      <c r="BC74" s="1322"/>
      <c r="BD74" s="1322"/>
      <c r="BE74" s="1322"/>
      <c r="BF74" s="1322"/>
      <c r="BG74" s="1322"/>
      <c r="BH74" s="1322"/>
      <c r="BI74" s="1322"/>
      <c r="BJ74" s="1322"/>
      <c r="BK74" s="1322"/>
      <c r="BL74" s="1322"/>
      <c r="BM74" s="1322"/>
      <c r="BN74" s="1322"/>
      <c r="BO74" s="1322"/>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ht="13.2" x14ac:dyDescent="0.2">
      <c r="B75" s="394"/>
      <c r="G75" s="1320"/>
      <c r="H75" s="1320"/>
      <c r="I75" s="1315"/>
      <c r="J75" s="1315"/>
      <c r="K75" s="1321"/>
      <c r="L75" s="1321"/>
      <c r="M75" s="1321"/>
      <c r="N75" s="1321"/>
      <c r="AM75" s="403"/>
      <c r="AN75" s="1322"/>
      <c r="AO75" s="1322"/>
      <c r="AP75" s="1322"/>
      <c r="AQ75" s="1322"/>
      <c r="AR75" s="1322"/>
      <c r="AS75" s="1322"/>
      <c r="AT75" s="1322"/>
      <c r="AU75" s="1322"/>
      <c r="AV75" s="1322"/>
      <c r="AW75" s="1322"/>
      <c r="AX75" s="1322"/>
      <c r="AY75" s="1322"/>
      <c r="AZ75" s="1322"/>
      <c r="BA75" s="1322"/>
      <c r="BB75" s="1322" t="s">
        <v>610</v>
      </c>
      <c r="BC75" s="1322"/>
      <c r="BD75" s="1322"/>
      <c r="BE75" s="1322"/>
      <c r="BF75" s="1322"/>
      <c r="BG75" s="1322"/>
      <c r="BH75" s="1322"/>
      <c r="BI75" s="1322"/>
      <c r="BJ75" s="1322"/>
      <c r="BK75" s="1322"/>
      <c r="BL75" s="1322"/>
      <c r="BM75" s="1322"/>
      <c r="BN75" s="1322"/>
      <c r="BO75" s="1322"/>
      <c r="BP75" s="1305">
        <v>12.7</v>
      </c>
      <c r="BQ75" s="1305"/>
      <c r="BR75" s="1305"/>
      <c r="BS75" s="1305"/>
      <c r="BT75" s="1305"/>
      <c r="BU75" s="1305"/>
      <c r="BV75" s="1305"/>
      <c r="BW75" s="1305"/>
      <c r="BX75" s="1305">
        <v>10.7</v>
      </c>
      <c r="BY75" s="1305"/>
      <c r="BZ75" s="1305"/>
      <c r="CA75" s="1305"/>
      <c r="CB75" s="1305"/>
      <c r="CC75" s="1305"/>
      <c r="CD75" s="1305"/>
      <c r="CE75" s="1305"/>
      <c r="CF75" s="1305">
        <v>10</v>
      </c>
      <c r="CG75" s="1305"/>
      <c r="CH75" s="1305"/>
      <c r="CI75" s="1305"/>
      <c r="CJ75" s="1305"/>
      <c r="CK75" s="1305"/>
      <c r="CL75" s="1305"/>
      <c r="CM75" s="1305"/>
      <c r="CN75" s="1305">
        <v>10.7</v>
      </c>
      <c r="CO75" s="1305"/>
      <c r="CP75" s="1305"/>
      <c r="CQ75" s="1305"/>
      <c r="CR75" s="1305"/>
      <c r="CS75" s="1305"/>
      <c r="CT75" s="1305"/>
      <c r="CU75" s="1305"/>
      <c r="CV75" s="1305">
        <v>12.6</v>
      </c>
      <c r="CW75" s="1305"/>
      <c r="CX75" s="1305"/>
      <c r="CY75" s="1305"/>
      <c r="CZ75" s="1305"/>
      <c r="DA75" s="1305"/>
      <c r="DB75" s="1305"/>
      <c r="DC75" s="1305"/>
    </row>
    <row r="76" spans="2:107" ht="13.2" x14ac:dyDescent="0.2">
      <c r="B76" s="394"/>
      <c r="G76" s="1320"/>
      <c r="H76" s="1320"/>
      <c r="I76" s="1315"/>
      <c r="J76" s="1315"/>
      <c r="K76" s="1321"/>
      <c r="L76" s="1321"/>
      <c r="M76" s="1321"/>
      <c r="N76" s="1321"/>
      <c r="AM76" s="403"/>
      <c r="AN76" s="1322"/>
      <c r="AO76" s="1322"/>
      <c r="AP76" s="1322"/>
      <c r="AQ76" s="1322"/>
      <c r="AR76" s="1322"/>
      <c r="AS76" s="1322"/>
      <c r="AT76" s="1322"/>
      <c r="AU76" s="1322"/>
      <c r="AV76" s="1322"/>
      <c r="AW76" s="1322"/>
      <c r="AX76" s="1322"/>
      <c r="AY76" s="1322"/>
      <c r="AZ76" s="1322"/>
      <c r="BA76" s="1322"/>
      <c r="BB76" s="1322"/>
      <c r="BC76" s="1322"/>
      <c r="BD76" s="1322"/>
      <c r="BE76" s="1322"/>
      <c r="BF76" s="1322"/>
      <c r="BG76" s="1322"/>
      <c r="BH76" s="1322"/>
      <c r="BI76" s="1322"/>
      <c r="BJ76" s="1322"/>
      <c r="BK76" s="1322"/>
      <c r="BL76" s="1322"/>
      <c r="BM76" s="1322"/>
      <c r="BN76" s="1322"/>
      <c r="BO76" s="1322"/>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ht="13.2" x14ac:dyDescent="0.2">
      <c r="B77" s="394"/>
      <c r="G77" s="1315"/>
      <c r="H77" s="1315"/>
      <c r="I77" s="1315"/>
      <c r="J77" s="1315"/>
      <c r="K77" s="1326"/>
      <c r="L77" s="1326"/>
      <c r="M77" s="1326"/>
      <c r="N77" s="1326"/>
      <c r="AN77" s="1319" t="s">
        <v>608</v>
      </c>
      <c r="AO77" s="1319"/>
      <c r="AP77" s="1319"/>
      <c r="AQ77" s="1319"/>
      <c r="AR77" s="1319"/>
      <c r="AS77" s="1319"/>
      <c r="AT77" s="1319"/>
      <c r="AU77" s="1319"/>
      <c r="AV77" s="1319"/>
      <c r="AW77" s="1319"/>
      <c r="AX77" s="1319"/>
      <c r="AY77" s="1319"/>
      <c r="AZ77" s="1319"/>
      <c r="BA77" s="1319"/>
      <c r="BB77" s="1322" t="s">
        <v>606</v>
      </c>
      <c r="BC77" s="1322"/>
      <c r="BD77" s="1322"/>
      <c r="BE77" s="1322"/>
      <c r="BF77" s="1322"/>
      <c r="BG77" s="1322"/>
      <c r="BH77" s="1322"/>
      <c r="BI77" s="1322"/>
      <c r="BJ77" s="1322"/>
      <c r="BK77" s="1322"/>
      <c r="BL77" s="1322"/>
      <c r="BM77" s="1322"/>
      <c r="BN77" s="1322"/>
      <c r="BO77" s="1322"/>
      <c r="BP77" s="1305">
        <v>0</v>
      </c>
      <c r="BQ77" s="1305"/>
      <c r="BR77" s="1305"/>
      <c r="BS77" s="1305"/>
      <c r="BT77" s="1305"/>
      <c r="BU77" s="1305"/>
      <c r="BV77" s="1305"/>
      <c r="BW77" s="1305"/>
      <c r="BX77" s="1305">
        <v>0</v>
      </c>
      <c r="BY77" s="1305"/>
      <c r="BZ77" s="1305"/>
      <c r="CA77" s="1305"/>
      <c r="CB77" s="1305"/>
      <c r="CC77" s="1305"/>
      <c r="CD77" s="1305"/>
      <c r="CE77" s="1305"/>
      <c r="CF77" s="1305">
        <v>0</v>
      </c>
      <c r="CG77" s="1305"/>
      <c r="CH77" s="1305"/>
      <c r="CI77" s="1305"/>
      <c r="CJ77" s="1305"/>
      <c r="CK77" s="1305"/>
      <c r="CL77" s="1305"/>
      <c r="CM77" s="1305"/>
      <c r="CN77" s="1305">
        <v>0</v>
      </c>
      <c r="CO77" s="1305"/>
      <c r="CP77" s="1305"/>
      <c r="CQ77" s="1305"/>
      <c r="CR77" s="1305"/>
      <c r="CS77" s="1305"/>
      <c r="CT77" s="1305"/>
      <c r="CU77" s="1305"/>
      <c r="CV77" s="1305">
        <v>0</v>
      </c>
      <c r="CW77" s="1305"/>
      <c r="CX77" s="1305"/>
      <c r="CY77" s="1305"/>
      <c r="CZ77" s="1305"/>
      <c r="DA77" s="1305"/>
      <c r="DB77" s="1305"/>
      <c r="DC77" s="1305"/>
    </row>
    <row r="78" spans="2:107" ht="13.2" x14ac:dyDescent="0.2">
      <c r="B78" s="394"/>
      <c r="G78" s="1315"/>
      <c r="H78" s="1315"/>
      <c r="I78" s="1315"/>
      <c r="J78" s="1315"/>
      <c r="K78" s="1326"/>
      <c r="L78" s="1326"/>
      <c r="M78" s="1326"/>
      <c r="N78" s="1326"/>
      <c r="AN78" s="1319"/>
      <c r="AO78" s="1319"/>
      <c r="AP78" s="1319"/>
      <c r="AQ78" s="1319"/>
      <c r="AR78" s="1319"/>
      <c r="AS78" s="1319"/>
      <c r="AT78" s="1319"/>
      <c r="AU78" s="1319"/>
      <c r="AV78" s="1319"/>
      <c r="AW78" s="1319"/>
      <c r="AX78" s="1319"/>
      <c r="AY78" s="1319"/>
      <c r="AZ78" s="1319"/>
      <c r="BA78" s="1319"/>
      <c r="BB78" s="1322"/>
      <c r="BC78" s="1322"/>
      <c r="BD78" s="1322"/>
      <c r="BE78" s="1322"/>
      <c r="BF78" s="1322"/>
      <c r="BG78" s="1322"/>
      <c r="BH78" s="1322"/>
      <c r="BI78" s="1322"/>
      <c r="BJ78" s="1322"/>
      <c r="BK78" s="1322"/>
      <c r="BL78" s="1322"/>
      <c r="BM78" s="1322"/>
      <c r="BN78" s="1322"/>
      <c r="BO78" s="1322"/>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ht="13.2" x14ac:dyDescent="0.2">
      <c r="B79" s="394"/>
      <c r="G79" s="1315"/>
      <c r="H79" s="1315"/>
      <c r="I79" s="1325"/>
      <c r="J79" s="1325"/>
      <c r="K79" s="1327"/>
      <c r="L79" s="1327"/>
      <c r="M79" s="1327"/>
      <c r="N79" s="1327"/>
      <c r="AN79" s="1319"/>
      <c r="AO79" s="1319"/>
      <c r="AP79" s="1319"/>
      <c r="AQ79" s="1319"/>
      <c r="AR79" s="1319"/>
      <c r="AS79" s="1319"/>
      <c r="AT79" s="1319"/>
      <c r="AU79" s="1319"/>
      <c r="AV79" s="1319"/>
      <c r="AW79" s="1319"/>
      <c r="AX79" s="1319"/>
      <c r="AY79" s="1319"/>
      <c r="AZ79" s="1319"/>
      <c r="BA79" s="1319"/>
      <c r="BB79" s="1322" t="s">
        <v>610</v>
      </c>
      <c r="BC79" s="1322"/>
      <c r="BD79" s="1322"/>
      <c r="BE79" s="1322"/>
      <c r="BF79" s="1322"/>
      <c r="BG79" s="1322"/>
      <c r="BH79" s="1322"/>
      <c r="BI79" s="1322"/>
      <c r="BJ79" s="1322"/>
      <c r="BK79" s="1322"/>
      <c r="BL79" s="1322"/>
      <c r="BM79" s="1322"/>
      <c r="BN79" s="1322"/>
      <c r="BO79" s="1322"/>
      <c r="BP79" s="1305">
        <v>8.1999999999999993</v>
      </c>
      <c r="BQ79" s="1305"/>
      <c r="BR79" s="1305"/>
      <c r="BS79" s="1305"/>
      <c r="BT79" s="1305"/>
      <c r="BU79" s="1305"/>
      <c r="BV79" s="1305"/>
      <c r="BW79" s="1305"/>
      <c r="BX79" s="1305">
        <v>7.8</v>
      </c>
      <c r="BY79" s="1305"/>
      <c r="BZ79" s="1305"/>
      <c r="CA79" s="1305"/>
      <c r="CB79" s="1305"/>
      <c r="CC79" s="1305"/>
      <c r="CD79" s="1305"/>
      <c r="CE79" s="1305"/>
      <c r="CF79" s="1305">
        <v>7.4</v>
      </c>
      <c r="CG79" s="1305"/>
      <c r="CH79" s="1305"/>
      <c r="CI79" s="1305"/>
      <c r="CJ79" s="1305"/>
      <c r="CK79" s="1305"/>
      <c r="CL79" s="1305"/>
      <c r="CM79" s="1305"/>
      <c r="CN79" s="1305">
        <v>7.1</v>
      </c>
      <c r="CO79" s="1305"/>
      <c r="CP79" s="1305"/>
      <c r="CQ79" s="1305"/>
      <c r="CR79" s="1305"/>
      <c r="CS79" s="1305"/>
      <c r="CT79" s="1305"/>
      <c r="CU79" s="1305"/>
      <c r="CV79" s="1305">
        <v>7.1</v>
      </c>
      <c r="CW79" s="1305"/>
      <c r="CX79" s="1305"/>
      <c r="CY79" s="1305"/>
      <c r="CZ79" s="1305"/>
      <c r="DA79" s="1305"/>
      <c r="DB79" s="1305"/>
      <c r="DC79" s="1305"/>
    </row>
    <row r="80" spans="2:107" ht="13.2" x14ac:dyDescent="0.2">
      <c r="B80" s="394"/>
      <c r="G80" s="1315"/>
      <c r="H80" s="1315"/>
      <c r="I80" s="1325"/>
      <c r="J80" s="1325"/>
      <c r="K80" s="1327"/>
      <c r="L80" s="1327"/>
      <c r="M80" s="1327"/>
      <c r="N80" s="1327"/>
      <c r="AN80" s="1319"/>
      <c r="AO80" s="1319"/>
      <c r="AP80" s="1319"/>
      <c r="AQ80" s="1319"/>
      <c r="AR80" s="1319"/>
      <c r="AS80" s="1319"/>
      <c r="AT80" s="1319"/>
      <c r="AU80" s="1319"/>
      <c r="AV80" s="1319"/>
      <c r="AW80" s="1319"/>
      <c r="AX80" s="1319"/>
      <c r="AY80" s="1319"/>
      <c r="AZ80" s="1319"/>
      <c r="BA80" s="1319"/>
      <c r="BB80" s="1322"/>
      <c r="BC80" s="1322"/>
      <c r="BD80" s="1322"/>
      <c r="BE80" s="1322"/>
      <c r="BF80" s="1322"/>
      <c r="BG80" s="1322"/>
      <c r="BH80" s="1322"/>
      <c r="BI80" s="1322"/>
      <c r="BJ80" s="1322"/>
      <c r="BK80" s="1322"/>
      <c r="BL80" s="1322"/>
      <c r="BM80" s="1322"/>
      <c r="BN80" s="1322"/>
      <c r="BO80" s="1322"/>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ht="13.2" x14ac:dyDescent="0.2">
      <c r="B81" s="394"/>
    </row>
    <row r="82" spans="2:109" ht="16.2" x14ac:dyDescent="0.2">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ht="13.2" x14ac:dyDescent="0.2">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ht="13.2" x14ac:dyDescent="0.2">
      <c r="DD84" s="387"/>
      <c r="DE84" s="387"/>
    </row>
    <row r="85" spans="2:109" ht="13.2" x14ac:dyDescent="0.2">
      <c r="DD85" s="387"/>
      <c r="DE85" s="387"/>
    </row>
    <row r="86" spans="2:109" ht="13.2" hidden="1" x14ac:dyDescent="0.2">
      <c r="DD86" s="387"/>
      <c r="DE86" s="387"/>
    </row>
    <row r="87" spans="2:109" ht="13.2" hidden="1" x14ac:dyDescent="0.2">
      <c r="K87" s="422"/>
      <c r="AQ87" s="422"/>
      <c r="BC87" s="422"/>
      <c r="BO87" s="422"/>
      <c r="CA87" s="422"/>
      <c r="CM87" s="422"/>
      <c r="CY87" s="422"/>
      <c r="DD87" s="387"/>
      <c r="DE87" s="387"/>
    </row>
    <row r="88" spans="2:109" ht="13.2" hidden="1" x14ac:dyDescent="0.2">
      <c r="DD88" s="387"/>
      <c r="DE88" s="387"/>
    </row>
    <row r="89" spans="2:109" ht="13.2" hidden="1" x14ac:dyDescent="0.2">
      <c r="DD89" s="387"/>
      <c r="DE89" s="387"/>
    </row>
    <row r="90" spans="2:109" ht="13.2" hidden="1" x14ac:dyDescent="0.2">
      <c r="DD90" s="387"/>
      <c r="DE90" s="387"/>
    </row>
    <row r="91" spans="2:109" ht="13.2" hidden="1" x14ac:dyDescent="0.2">
      <c r="DD91" s="387"/>
      <c r="DE91" s="387"/>
    </row>
    <row r="92" spans="2:109" ht="13.5" hidden="1" customHeight="1" x14ac:dyDescent="0.2">
      <c r="DD92" s="387"/>
      <c r="DE92" s="387"/>
    </row>
    <row r="93" spans="2:109" ht="13.5" hidden="1" customHeight="1" x14ac:dyDescent="0.2">
      <c r="DD93" s="387"/>
      <c r="DE93" s="387"/>
    </row>
    <row r="94" spans="2:109" ht="13.5" hidden="1" customHeight="1" x14ac:dyDescent="0.2">
      <c r="DD94" s="387"/>
      <c r="DE94" s="387"/>
    </row>
    <row r="95" spans="2:109" ht="13.5" hidden="1" customHeight="1" x14ac:dyDescent="0.2">
      <c r="DD95" s="387"/>
      <c r="DE95" s="387"/>
    </row>
    <row r="96" spans="2:109" ht="13.5" hidden="1" customHeight="1" x14ac:dyDescent="0.2">
      <c r="DD96" s="387"/>
      <c r="DE96" s="387"/>
    </row>
    <row r="97" spans="108:109" ht="13.5" hidden="1" customHeight="1" x14ac:dyDescent="0.2">
      <c r="DD97" s="387"/>
      <c r="DE97" s="387"/>
    </row>
    <row r="98" spans="108:109" ht="13.5" hidden="1" customHeight="1" x14ac:dyDescent="0.2">
      <c r="DD98" s="387"/>
      <c r="DE98" s="387"/>
    </row>
    <row r="99" spans="108:109" ht="13.5" hidden="1" customHeight="1" x14ac:dyDescent="0.2">
      <c r="DD99" s="387"/>
      <c r="DE99" s="387"/>
    </row>
    <row r="100" spans="108:109" ht="13.5" hidden="1" customHeight="1" x14ac:dyDescent="0.2">
      <c r="DD100" s="387"/>
      <c r="DE100" s="387"/>
    </row>
    <row r="101" spans="108:109" ht="13.5" hidden="1" customHeight="1" x14ac:dyDescent="0.2">
      <c r="DD101" s="387"/>
      <c r="DE101" s="387"/>
    </row>
    <row r="102" spans="108:109" ht="13.5" hidden="1" customHeight="1" x14ac:dyDescent="0.2">
      <c r="DD102" s="387"/>
      <c r="DE102" s="387"/>
    </row>
    <row r="103" spans="108:109" ht="13.5" hidden="1" customHeight="1" x14ac:dyDescent="0.2">
      <c r="DD103" s="387"/>
      <c r="DE103" s="387"/>
    </row>
    <row r="104" spans="108:109" ht="13.5" hidden="1" customHeight="1" x14ac:dyDescent="0.2">
      <c r="DD104" s="387"/>
      <c r="DE104" s="387"/>
    </row>
    <row r="105" spans="108:109" ht="13.5" hidden="1" customHeight="1" x14ac:dyDescent="0.2">
      <c r="DD105" s="387"/>
      <c r="DE105" s="387"/>
    </row>
    <row r="106" spans="108:109" ht="13.5" hidden="1" customHeight="1" x14ac:dyDescent="0.2">
      <c r="DD106" s="387"/>
      <c r="DE106" s="387"/>
    </row>
    <row r="107" spans="108:109" ht="13.5" hidden="1" customHeight="1" x14ac:dyDescent="0.2">
      <c r="DD107" s="387"/>
      <c r="DE107" s="387"/>
    </row>
    <row r="108" spans="108:109" ht="13.5" hidden="1" customHeight="1" x14ac:dyDescent="0.2">
      <c r="DD108" s="387"/>
      <c r="DE108" s="387"/>
    </row>
    <row r="109" spans="108:109" ht="13.5" hidden="1" customHeight="1" x14ac:dyDescent="0.2">
      <c r="DD109" s="387"/>
      <c r="DE109" s="387"/>
    </row>
    <row r="110" spans="108:109" ht="13.5" hidden="1" customHeight="1" x14ac:dyDescent="0.2">
      <c r="DD110" s="387"/>
      <c r="DE110" s="387"/>
    </row>
    <row r="111" spans="108:109" ht="13.5" hidden="1" customHeight="1" x14ac:dyDescent="0.2">
      <c r="DD111" s="387"/>
      <c r="DE111" s="387"/>
    </row>
    <row r="112" spans="108:109" ht="13.5" hidden="1" customHeight="1" x14ac:dyDescent="0.2">
      <c r="DD112" s="387"/>
      <c r="DE112" s="387"/>
    </row>
    <row r="113" spans="108:109" ht="13.5" hidden="1" customHeight="1" x14ac:dyDescent="0.2">
      <c r="DD113" s="387"/>
      <c r="DE113" s="387"/>
    </row>
    <row r="114" spans="108:109" ht="13.5" hidden="1" customHeight="1" x14ac:dyDescent="0.2">
      <c r="DD114" s="387"/>
      <c r="DE114" s="387"/>
    </row>
    <row r="115" spans="108:109" ht="13.5" hidden="1" customHeight="1" x14ac:dyDescent="0.2">
      <c r="DD115" s="387"/>
      <c r="DE115" s="387"/>
    </row>
    <row r="116" spans="108:109" ht="13.5" hidden="1" customHeight="1" x14ac:dyDescent="0.2">
      <c r="DD116" s="387"/>
      <c r="DE116" s="387"/>
    </row>
    <row r="117" spans="108:109" ht="13.5" hidden="1" customHeight="1" x14ac:dyDescent="0.2">
      <c r="DD117" s="387"/>
      <c r="DE117" s="387"/>
    </row>
    <row r="118" spans="108:109" ht="13.5" hidden="1" customHeight="1" x14ac:dyDescent="0.2">
      <c r="DD118" s="387"/>
      <c r="DE118" s="387"/>
    </row>
    <row r="119" spans="108:109" ht="13.5" hidden="1" customHeight="1" x14ac:dyDescent="0.2">
      <c r="DD119" s="387"/>
      <c r="DE119" s="387"/>
    </row>
    <row r="120" spans="108:109" ht="13.5" hidden="1" customHeight="1" x14ac:dyDescent="0.2">
      <c r="DD120" s="387"/>
      <c r="DE120" s="387"/>
    </row>
    <row r="121" spans="108:109" ht="13.5" hidden="1" customHeight="1" x14ac:dyDescent="0.2">
      <c r="DD121" s="387"/>
      <c r="DE121" s="387"/>
    </row>
    <row r="122" spans="108:109" ht="13.5" hidden="1" customHeight="1" x14ac:dyDescent="0.2">
      <c r="DD122" s="387"/>
      <c r="DE122" s="387"/>
    </row>
    <row r="123" spans="108:109" ht="13.5" hidden="1" customHeight="1" x14ac:dyDescent="0.2">
      <c r="DD123" s="387"/>
      <c r="DE123" s="387"/>
    </row>
    <row r="124" spans="108:109" ht="13.5" hidden="1" customHeight="1" x14ac:dyDescent="0.2">
      <c r="DD124" s="387"/>
      <c r="DE124" s="387"/>
    </row>
    <row r="125" spans="108:109" ht="13.5" hidden="1" customHeight="1" x14ac:dyDescent="0.2">
      <c r="DD125" s="387"/>
      <c r="DE125" s="387"/>
    </row>
    <row r="126" spans="108:109" ht="13.5" hidden="1" customHeight="1" x14ac:dyDescent="0.2">
      <c r="DD126" s="387"/>
      <c r="DE126" s="387"/>
    </row>
    <row r="127" spans="108:109" ht="13.5" hidden="1" customHeight="1" x14ac:dyDescent="0.2">
      <c r="DD127" s="387"/>
      <c r="DE127" s="387"/>
    </row>
    <row r="128" spans="108:109" ht="13.5" hidden="1" customHeight="1" x14ac:dyDescent="0.2">
      <c r="DD128" s="387"/>
      <c r="DE128" s="387"/>
    </row>
    <row r="129" spans="108:109" ht="13.5" hidden="1" customHeight="1" x14ac:dyDescent="0.2">
      <c r="DD129" s="387"/>
      <c r="DE129" s="387"/>
    </row>
    <row r="130" spans="108:109" ht="13.5" hidden="1" customHeight="1" x14ac:dyDescent="0.2">
      <c r="DD130" s="387"/>
      <c r="DE130" s="387"/>
    </row>
    <row r="131" spans="108:109" ht="13.5" hidden="1" customHeight="1" x14ac:dyDescent="0.2">
      <c r="DD131" s="387"/>
      <c r="DE131" s="387"/>
    </row>
    <row r="132" spans="108:109" ht="13.5" hidden="1" customHeight="1" x14ac:dyDescent="0.2">
      <c r="DD132" s="387"/>
      <c r="DE132" s="387"/>
    </row>
    <row r="133" spans="108:109" ht="13.5" hidden="1" customHeight="1" x14ac:dyDescent="0.2">
      <c r="DD133" s="387"/>
      <c r="DE133" s="387"/>
    </row>
    <row r="134" spans="108:109" ht="13.5" hidden="1" customHeight="1" x14ac:dyDescent="0.2">
      <c r="DD134" s="387"/>
      <c r="DE134" s="387"/>
    </row>
    <row r="135" spans="108:109" ht="13.5" hidden="1" customHeight="1" x14ac:dyDescent="0.2">
      <c r="DD135" s="387"/>
      <c r="DE135" s="387"/>
    </row>
    <row r="136" spans="108:109" ht="13.5" hidden="1" customHeight="1" x14ac:dyDescent="0.2">
      <c r="DD136" s="387"/>
      <c r="DE136" s="387"/>
    </row>
    <row r="137" spans="108:109" ht="13.5" hidden="1" customHeight="1" x14ac:dyDescent="0.2">
      <c r="DD137" s="387"/>
      <c r="DE137" s="387"/>
    </row>
    <row r="138" spans="108:109" ht="13.5" hidden="1" customHeight="1" x14ac:dyDescent="0.2">
      <c r="DD138" s="387"/>
      <c r="DE138" s="387"/>
    </row>
    <row r="139" spans="108:109" ht="13.5" hidden="1" customHeight="1" x14ac:dyDescent="0.2">
      <c r="DD139" s="387"/>
      <c r="DE139" s="387"/>
    </row>
    <row r="140" spans="108:109" ht="13.5" hidden="1" customHeight="1" x14ac:dyDescent="0.2">
      <c r="DD140" s="387"/>
      <c r="DE140" s="387"/>
    </row>
    <row r="141" spans="108:109" ht="13.5" hidden="1" customHeight="1" x14ac:dyDescent="0.2">
      <c r="DD141" s="387"/>
      <c r="DE141" s="387"/>
    </row>
    <row r="142" spans="108:109" ht="13.5" hidden="1" customHeight="1" x14ac:dyDescent="0.2">
      <c r="DD142" s="387"/>
      <c r="DE142" s="387"/>
    </row>
    <row r="143" spans="108:109" ht="13.5" hidden="1" customHeight="1" x14ac:dyDescent="0.2">
      <c r="DD143" s="387"/>
      <c r="DE143" s="387"/>
    </row>
    <row r="144" spans="108:109" ht="13.5" hidden="1" customHeight="1" x14ac:dyDescent="0.2">
      <c r="DD144" s="387"/>
      <c r="DE144" s="387"/>
    </row>
    <row r="145" spans="108:109" ht="13.5" hidden="1" customHeight="1" x14ac:dyDescent="0.2">
      <c r="DD145" s="387"/>
      <c r="DE145" s="387"/>
    </row>
    <row r="146" spans="108:109" ht="13.5" hidden="1" customHeight="1" x14ac:dyDescent="0.2">
      <c r="DD146" s="387"/>
      <c r="DE146" s="387"/>
    </row>
    <row r="147" spans="108:109" ht="13.5" hidden="1" customHeight="1" x14ac:dyDescent="0.2">
      <c r="DD147" s="387"/>
      <c r="DE147" s="387"/>
    </row>
    <row r="148" spans="108:109" ht="13.5" hidden="1" customHeight="1" x14ac:dyDescent="0.2">
      <c r="DD148" s="387"/>
      <c r="DE148" s="387"/>
    </row>
    <row r="149" spans="108:109" ht="13.5" hidden="1" customHeight="1" x14ac:dyDescent="0.2">
      <c r="DD149" s="387"/>
      <c r="DE149" s="387"/>
    </row>
    <row r="150" spans="108:109" ht="13.5" hidden="1" customHeight="1" x14ac:dyDescent="0.2">
      <c r="DD150" s="387"/>
      <c r="DE150" s="387"/>
    </row>
    <row r="151" spans="108:109" ht="13.5" hidden="1" customHeight="1" x14ac:dyDescent="0.2">
      <c r="DD151" s="387"/>
      <c r="DE151" s="387"/>
    </row>
    <row r="152" spans="108:109" ht="13.5" hidden="1" customHeight="1" x14ac:dyDescent="0.2">
      <c r="DD152" s="387"/>
      <c r="DE152" s="387"/>
    </row>
    <row r="153" spans="108:109" ht="13.5" hidden="1" customHeight="1" x14ac:dyDescent="0.2">
      <c r="DD153" s="387"/>
      <c r="DE153" s="387"/>
    </row>
    <row r="154" spans="108:109" ht="13.5" hidden="1" customHeight="1" x14ac:dyDescent="0.2">
      <c r="DD154" s="387"/>
      <c r="DE154" s="387"/>
    </row>
    <row r="155" spans="108:109" ht="13.5" hidden="1" customHeight="1" x14ac:dyDescent="0.2">
      <c r="DD155" s="387"/>
      <c r="DE155" s="387"/>
    </row>
    <row r="156" spans="108:109" ht="13.5" hidden="1" customHeight="1" x14ac:dyDescent="0.2">
      <c r="DD156" s="387"/>
      <c r="DE156" s="387"/>
    </row>
    <row r="157" spans="108:109" ht="13.5" hidden="1" customHeight="1" x14ac:dyDescent="0.2">
      <c r="DD157" s="387"/>
      <c r="DE157" s="387"/>
    </row>
    <row r="158" spans="108:109" ht="13.5" hidden="1" customHeight="1" x14ac:dyDescent="0.2">
      <c r="DD158" s="387"/>
      <c r="DE158" s="387"/>
    </row>
    <row r="159" spans="108:109" ht="13.5" hidden="1" customHeight="1" x14ac:dyDescent="0.2">
      <c r="DD159" s="387"/>
      <c r="DE159" s="387"/>
    </row>
    <row r="160" spans="108:109" ht="13.5" hidden="1" customHeight="1" x14ac:dyDescent="0.2">
      <c r="DD160" s="387"/>
      <c r="DE160" s="387"/>
    </row>
  </sheetData>
  <sheetProtection algorithmName="SHA-512" hashValue="vF8hjw+TXr/A0XtTseUfrpTaV2qrYkzGrHWB6R6pbd8ehGIhh3G6mK/Mq8wIoYEGw5d1hLOAnXh7PqPMgLZ+pw==" saltValue="GAtTBO1KVllABM0IQzidF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611</v>
      </c>
    </row>
  </sheetData>
  <sheetProtection algorithmName="SHA-512" hashValue="hRc9vPVahcr9W0wxbzgUofIBf6CXPIOphFIsQJ/O7f2z7eeJcgbmg63oNgep4Jo0lcglwYD0JmlS0CmY6Rm4nA==" saltValue="Pb9pAJYd48mCBGh+Pa9Cz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c r="AG59" s="290"/>
      <c r="AH59" s="290"/>
    </row>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612</v>
      </c>
    </row>
  </sheetData>
  <sheetProtection algorithmName="SHA-512" hashValue="c5hTIPRyMoLoLgixKXtRV42HyWkJPs28gAMdvkAwmbIc/hz+thNLhawVtgWjDmzRgmJJjNq6SYB4I5v1Uxk0iQ==" saltValue="62PjMI/OT0VA0pVa8j+RZ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09375" defaultRowHeight="13.2" x14ac:dyDescent="0.2"/>
  <cols>
    <col min="1" max="1" width="45.88671875" style="149" customWidth="1"/>
    <col min="2" max="8" width="13.33203125" style="149" customWidth="1"/>
    <col min="9" max="16384" width="11.109375" style="149"/>
  </cols>
  <sheetData>
    <row r="1" spans="1:8" x14ac:dyDescent="0.2">
      <c r="A1" s="143"/>
      <c r="B1" s="144"/>
      <c r="C1" s="145"/>
      <c r="D1" s="146"/>
      <c r="E1" s="147"/>
      <c r="F1" s="147"/>
      <c r="G1" s="147"/>
      <c r="H1" s="148"/>
    </row>
    <row r="2" spans="1:8" x14ac:dyDescent="0.2">
      <c r="A2" s="150"/>
      <c r="B2" s="151"/>
      <c r="C2" s="152"/>
      <c r="D2" s="153" t="s">
        <v>52</v>
      </c>
      <c r="E2" s="154"/>
      <c r="F2" s="155" t="s">
        <v>554</v>
      </c>
      <c r="G2" s="156"/>
      <c r="H2" s="157"/>
    </row>
    <row r="3" spans="1:8" x14ac:dyDescent="0.2">
      <c r="A3" s="153" t="s">
        <v>547</v>
      </c>
      <c r="B3" s="158"/>
      <c r="C3" s="159"/>
      <c r="D3" s="160">
        <v>260835</v>
      </c>
      <c r="E3" s="161"/>
      <c r="F3" s="162">
        <v>333013</v>
      </c>
      <c r="G3" s="163"/>
      <c r="H3" s="164"/>
    </row>
    <row r="4" spans="1:8" x14ac:dyDescent="0.2">
      <c r="A4" s="165"/>
      <c r="B4" s="166"/>
      <c r="C4" s="167"/>
      <c r="D4" s="168">
        <v>203114</v>
      </c>
      <c r="E4" s="169"/>
      <c r="F4" s="170">
        <v>126732</v>
      </c>
      <c r="G4" s="171"/>
      <c r="H4" s="172"/>
    </row>
    <row r="5" spans="1:8" x14ac:dyDescent="0.2">
      <c r="A5" s="153" t="s">
        <v>549</v>
      </c>
      <c r="B5" s="158"/>
      <c r="C5" s="159"/>
      <c r="D5" s="160">
        <v>96481</v>
      </c>
      <c r="E5" s="161"/>
      <c r="F5" s="162">
        <v>280458</v>
      </c>
      <c r="G5" s="163"/>
      <c r="H5" s="164"/>
    </row>
    <row r="6" spans="1:8" x14ac:dyDescent="0.2">
      <c r="A6" s="165"/>
      <c r="B6" s="166"/>
      <c r="C6" s="167"/>
      <c r="D6" s="168">
        <v>59002</v>
      </c>
      <c r="E6" s="169"/>
      <c r="F6" s="170">
        <v>127286</v>
      </c>
      <c r="G6" s="171"/>
      <c r="H6" s="172"/>
    </row>
    <row r="7" spans="1:8" x14ac:dyDescent="0.2">
      <c r="A7" s="153" t="s">
        <v>550</v>
      </c>
      <c r="B7" s="158"/>
      <c r="C7" s="159"/>
      <c r="D7" s="160">
        <v>50967</v>
      </c>
      <c r="E7" s="161"/>
      <c r="F7" s="162">
        <v>291945</v>
      </c>
      <c r="G7" s="163"/>
      <c r="H7" s="164"/>
    </row>
    <row r="8" spans="1:8" x14ac:dyDescent="0.2">
      <c r="A8" s="165"/>
      <c r="B8" s="166"/>
      <c r="C8" s="167"/>
      <c r="D8" s="168">
        <v>29806</v>
      </c>
      <c r="E8" s="169"/>
      <c r="F8" s="170">
        <v>127651</v>
      </c>
      <c r="G8" s="171"/>
      <c r="H8" s="172"/>
    </row>
    <row r="9" spans="1:8" x14ac:dyDescent="0.2">
      <c r="A9" s="153" t="s">
        <v>551</v>
      </c>
      <c r="B9" s="158"/>
      <c r="C9" s="159"/>
      <c r="D9" s="160">
        <v>45433</v>
      </c>
      <c r="E9" s="161"/>
      <c r="F9" s="162">
        <v>291173</v>
      </c>
      <c r="G9" s="163"/>
      <c r="H9" s="164"/>
    </row>
    <row r="10" spans="1:8" x14ac:dyDescent="0.2">
      <c r="A10" s="165"/>
      <c r="B10" s="166"/>
      <c r="C10" s="167"/>
      <c r="D10" s="168">
        <v>20076</v>
      </c>
      <c r="E10" s="169"/>
      <c r="F10" s="170">
        <v>119071</v>
      </c>
      <c r="G10" s="171"/>
      <c r="H10" s="172"/>
    </row>
    <row r="11" spans="1:8" x14ac:dyDescent="0.2">
      <c r="A11" s="153" t="s">
        <v>552</v>
      </c>
      <c r="B11" s="158"/>
      <c r="C11" s="159"/>
      <c r="D11" s="160">
        <v>48843</v>
      </c>
      <c r="E11" s="161"/>
      <c r="F11" s="162">
        <v>271581</v>
      </c>
      <c r="G11" s="163"/>
      <c r="H11" s="164"/>
    </row>
    <row r="12" spans="1:8" x14ac:dyDescent="0.2">
      <c r="A12" s="165"/>
      <c r="B12" s="166"/>
      <c r="C12" s="173"/>
      <c r="D12" s="168">
        <v>33573</v>
      </c>
      <c r="E12" s="169"/>
      <c r="F12" s="170">
        <v>117844</v>
      </c>
      <c r="G12" s="171"/>
      <c r="H12" s="172"/>
    </row>
    <row r="13" spans="1:8" x14ac:dyDescent="0.2">
      <c r="A13" s="153"/>
      <c r="B13" s="158"/>
      <c r="C13" s="174"/>
      <c r="D13" s="175">
        <v>100512</v>
      </c>
      <c r="E13" s="176"/>
      <c r="F13" s="177">
        <v>293634</v>
      </c>
      <c r="G13" s="178"/>
      <c r="H13" s="164"/>
    </row>
    <row r="14" spans="1:8" x14ac:dyDescent="0.2">
      <c r="A14" s="165"/>
      <c r="B14" s="166"/>
      <c r="C14" s="167"/>
      <c r="D14" s="168">
        <v>69114</v>
      </c>
      <c r="E14" s="169"/>
      <c r="F14" s="170">
        <v>123717</v>
      </c>
      <c r="G14" s="171"/>
      <c r="H14" s="172"/>
    </row>
    <row r="17" spans="1:11" x14ac:dyDescent="0.2">
      <c r="A17" s="149" t="s">
        <v>53</v>
      </c>
    </row>
    <row r="18" spans="1:11" x14ac:dyDescent="0.2">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2">
      <c r="A19" s="179" t="s">
        <v>54</v>
      </c>
      <c r="B19" s="179">
        <f>ROUND(VALUE(SUBSTITUTE(実質収支比率等に係る経年分析!F$48,"▲","-")),2)</f>
        <v>8.57</v>
      </c>
      <c r="C19" s="179">
        <f>ROUND(VALUE(SUBSTITUTE(実質収支比率等に係る経年分析!G$48,"▲","-")),2)</f>
        <v>10.46</v>
      </c>
      <c r="D19" s="179">
        <f>ROUND(VALUE(SUBSTITUTE(実質収支比率等に係る経年分析!H$48,"▲","-")),2)</f>
        <v>11.47</v>
      </c>
      <c r="E19" s="179">
        <f>ROUND(VALUE(SUBSTITUTE(実質収支比率等に係る経年分析!I$48,"▲","-")),2)</f>
        <v>7.43</v>
      </c>
      <c r="F19" s="179">
        <f>ROUND(VALUE(SUBSTITUTE(実質収支比率等に係る経年分析!J$48,"▲","-")),2)</f>
        <v>3.98</v>
      </c>
    </row>
    <row r="20" spans="1:11" x14ac:dyDescent="0.2">
      <c r="A20" s="179" t="s">
        <v>55</v>
      </c>
      <c r="B20" s="179">
        <f>ROUND(VALUE(SUBSTITUTE(実質収支比率等に係る経年分析!F$47,"▲","-")),2)</f>
        <v>38.880000000000003</v>
      </c>
      <c r="C20" s="179">
        <f>ROUND(VALUE(SUBSTITUTE(実質収支比率等に係る経年分析!G$47,"▲","-")),2)</f>
        <v>40.28</v>
      </c>
      <c r="D20" s="179">
        <f>ROUND(VALUE(SUBSTITUTE(実質収支比率等に係る経年分析!H$47,"▲","-")),2)</f>
        <v>41.28</v>
      </c>
      <c r="E20" s="179">
        <f>ROUND(VALUE(SUBSTITUTE(実質収支比率等に係る経年分析!I$47,"▲","-")),2)</f>
        <v>44.21</v>
      </c>
      <c r="F20" s="179">
        <f>ROUND(VALUE(SUBSTITUTE(実質収支比率等に係る経年分析!J$47,"▲","-")),2)</f>
        <v>44.18</v>
      </c>
    </row>
    <row r="21" spans="1:11" x14ac:dyDescent="0.2">
      <c r="A21" s="179" t="s">
        <v>56</v>
      </c>
      <c r="B21" s="179">
        <f>IF(ISNUMBER(VALUE(SUBSTITUTE(実質収支比率等に係る経年分析!F$49,"▲","-"))),ROUND(VALUE(SUBSTITUTE(実質収支比率等に係る経年分析!F$49,"▲","-")),2),NA())</f>
        <v>-5.55</v>
      </c>
      <c r="C21" s="179">
        <f>IF(ISNUMBER(VALUE(SUBSTITUTE(実質収支比率等に係る経年分析!G$49,"▲","-"))),ROUND(VALUE(SUBSTITUTE(実質収支比率等に係る経年分析!G$49,"▲","-")),2),NA())</f>
        <v>4.43</v>
      </c>
      <c r="D21" s="179">
        <f>IF(ISNUMBER(VALUE(SUBSTITUTE(実質収支比率等に係る経年分析!H$49,"▲","-"))),ROUND(VALUE(SUBSTITUTE(実質収支比率等に係る経年分析!H$49,"▲","-")),2),NA())</f>
        <v>0.77</v>
      </c>
      <c r="E21" s="179">
        <f>IF(ISNUMBER(VALUE(SUBSTITUTE(実質収支比率等に係る経年分析!I$49,"▲","-"))),ROUND(VALUE(SUBSTITUTE(実質収支比率等に係る経年分析!I$49,"▲","-")),2),NA())</f>
        <v>-1.69</v>
      </c>
      <c r="F21" s="179">
        <f>IF(ISNUMBER(VALUE(SUBSTITUTE(実質収支比率等に係る経年分析!J$49,"▲","-"))),ROUND(VALUE(SUBSTITUTE(実質収支比率等に係る経年分析!J$49,"▲","-")),2),NA())</f>
        <v>-3.43</v>
      </c>
    </row>
    <row r="24" spans="1:11" x14ac:dyDescent="0.2">
      <c r="A24" s="149" t="s">
        <v>57</v>
      </c>
    </row>
    <row r="25" spans="1:11" x14ac:dyDescent="0.2">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2">
      <c r="A26" s="180"/>
      <c r="B26" s="180" t="s">
        <v>58</v>
      </c>
      <c r="C26" s="180" t="s">
        <v>59</v>
      </c>
      <c r="D26" s="180" t="s">
        <v>58</v>
      </c>
      <c r="E26" s="180" t="s">
        <v>59</v>
      </c>
      <c r="F26" s="180" t="s">
        <v>58</v>
      </c>
      <c r="G26" s="180" t="s">
        <v>59</v>
      </c>
      <c r="H26" s="180" t="s">
        <v>58</v>
      </c>
      <c r="I26" s="180" t="s">
        <v>59</v>
      </c>
      <c r="J26" s="180" t="s">
        <v>58</v>
      </c>
      <c r="K26" s="180" t="s">
        <v>59</v>
      </c>
    </row>
    <row r="27" spans="1:11" x14ac:dyDescent="0.2">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0.02</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0.28999999999999998</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0.34</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2.35</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2">
      <c r="A28" s="180" t="str">
        <f>IF(連結実質赤字比率に係る赤字・黒字の構成分析!C$42="",NA(),連結実質赤字比率に係る赤字・黒字の構成分析!C$42)</f>
        <v>その他会計（赤字）</v>
      </c>
      <c r="B28" s="180">
        <f>IF(ROUND(VALUE(SUBSTITUTE(連結実質赤字比率に係る赤字・黒字の構成分析!F$42,"▲", "-")), 2) &lt; 0, ABS(ROUND(VALUE(SUBSTITUTE(連結実質赤字比率に係る赤字・黒字の構成分析!F$42,"▲", "-")), 2)), NA())</f>
        <v>2.2000000000000002</v>
      </c>
      <c r="C28" s="180" t="e">
        <f>IF(ROUND(VALUE(SUBSTITUTE(連結実質赤字比率に係る赤字・黒字の構成分析!F$42,"▲", "-")), 2) &gt;= 0, ABS(ROUND(VALUE(SUBSTITUTE(連結実質赤字比率に係る赤字・黒字の構成分析!F$42,"▲", "-")), 2)), NA())</f>
        <v>#N/A</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2">
      <c r="A29" s="180" t="str">
        <f>IF(連結実質赤字比率に係る赤字・黒字の構成分析!C$41="",NA(),連結実質赤字比率に係る赤字・黒字の構成分析!C$41)</f>
        <v>国民健康保険（事業勘定）</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0.56000000000000005</v>
      </c>
      <c r="D29" s="180">
        <f>IF(ROUND(VALUE(SUBSTITUTE(連結実質赤字比率に係る赤字・黒字の構成分析!G$41,"▲", "-")), 2) &lt; 0, ABS(ROUND(VALUE(SUBSTITUTE(連結実質赤字比率に係る赤字・黒字の構成分析!G$41,"▲", "-")), 2)), NA())</f>
        <v>1.07</v>
      </c>
      <c r="E29" s="180" t="e">
        <f>IF(ROUND(VALUE(SUBSTITUTE(連結実質赤字比率に係る赤字・黒字の構成分析!G$41,"▲", "-")), 2) &gt;= 0, ABS(ROUND(VALUE(SUBSTITUTE(連結実質赤字比率に係る赤字・黒字の構成分析!G$41,"▲", "-")), 2)), NA())</f>
        <v>#N/A</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0.02</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0.45</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0.01</v>
      </c>
    </row>
    <row r="30" spans="1:11" x14ac:dyDescent="0.2">
      <c r="A30" s="180" t="str">
        <f>IF(連結実質赤字比率に係る赤字・黒字の構成分析!C$40="",NA(),連結実質赤字比率に係る赤字・黒字の構成分析!C$40)</f>
        <v>国民健康保険（施設勘定）</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0.53</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0.37</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0.27</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0.03</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0.04</v>
      </c>
    </row>
    <row r="31" spans="1:11" x14ac:dyDescent="0.2">
      <c r="A31" s="180" t="str">
        <f>IF(連結実質赤字比率に係る赤字・黒字の構成分析!C$39="",NA(),連結実質赤字比率に係る赤字・黒字の構成分析!C$39)</f>
        <v>後期高齢者医療</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0.01</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0.02</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0.03</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0.04</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0.04</v>
      </c>
    </row>
    <row r="32" spans="1:11" x14ac:dyDescent="0.2">
      <c r="A32" s="180" t="str">
        <f>IF(連結実質赤字比率に係る赤字・黒字の構成分析!C$38="",NA(),連結実質赤字比率に係る赤字・黒字の構成分析!C$38)</f>
        <v>住宅新築資金等貸付事業</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0.01</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0.03</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0.04</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0.05</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7.0000000000000007E-2</v>
      </c>
    </row>
    <row r="33" spans="1:16" x14ac:dyDescent="0.2">
      <c r="A33" s="180" t="str">
        <f>IF(連結実質赤字比率に係る赤字・黒字の構成分析!C$37="",NA(),連結実質赤字比率に係る赤字・黒字の構成分析!C$37)</f>
        <v>簡易水道事業</v>
      </c>
      <c r="B33" s="180" t="e">
        <f>IF(ROUND(VALUE(SUBSTITUTE(連結実質赤字比率に係る赤字・黒字の構成分析!F$37,"▲", "-")), 2) &lt; 0, ABS(ROUND(VALUE(SUBSTITUTE(連結実質赤字比率に係る赤字・黒字の構成分析!F$37,"▲", "-")), 2)), NA())</f>
        <v>#VALUE!</v>
      </c>
      <c r="C33" s="180" t="e">
        <f>IF(ROUND(VALUE(SUBSTITUTE(連結実質赤字比率に係る赤字・黒字の構成分析!F$37,"▲", "-")), 2) &gt;= 0, ABS(ROUND(VALUE(SUBSTITUTE(連結実質赤字比率に係る赤字・黒字の構成分析!F$37,"▲", "-")), 2)), NA())</f>
        <v>#VALUE!</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0.11</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0.05</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0.02</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0.78</v>
      </c>
    </row>
    <row r="34" spans="1:16" x14ac:dyDescent="0.2">
      <c r="A34" s="180" t="str">
        <f>IF(連結実質赤字比率に係る赤字・黒字の構成分析!C$36="",NA(),連結実質赤字比率に係る赤字・黒字の構成分析!C$36)</f>
        <v>下水道等事業</v>
      </c>
      <c r="B34" s="180" t="e">
        <f>IF(ROUND(VALUE(SUBSTITUTE(連結実質赤字比率に係る赤字・黒字の構成分析!F$36,"▲", "-")), 2) &lt; 0, ABS(ROUND(VALUE(SUBSTITUTE(連結実質赤字比率に係る赤字・黒字の構成分析!F$36,"▲", "-")), 2)), NA())</f>
        <v>#VALUE!</v>
      </c>
      <c r="C34" s="180" t="e">
        <f>IF(ROUND(VALUE(SUBSTITUTE(連結実質赤字比率に係る赤字・黒字の構成分析!F$36,"▲", "-")), 2) &gt;= 0, ABS(ROUND(VALUE(SUBSTITUTE(連結実質赤字比率に係る赤字・黒字の構成分析!F$36,"▲", "-")), 2)), NA())</f>
        <v>#VALUE!</v>
      </c>
      <c r="D34" s="180" t="e">
        <f>IF(ROUND(VALUE(SUBSTITUTE(連結実質赤字比率に係る赤字・黒字の構成分析!G$36,"▲", "-")), 2) &lt; 0, ABS(ROUND(VALUE(SUBSTITUTE(連結実質赤字比率に係る赤字・黒字の構成分析!G$36,"▲", "-")), 2)), NA())</f>
        <v>#VALUE!</v>
      </c>
      <c r="E34" s="180" t="e">
        <f>IF(ROUND(VALUE(SUBSTITUTE(連結実質赤字比率に係る赤字・黒字の構成分析!G$36,"▲", "-")), 2) &gt;= 0, ABS(ROUND(VALUE(SUBSTITUTE(連結実質赤字比率に係る赤字・黒字の構成分析!G$36,"▲", "-")), 2)), NA())</f>
        <v>#VALUE!</v>
      </c>
      <c r="F34" s="180" t="e">
        <f>IF(ROUND(VALUE(SUBSTITUTE(連結実質赤字比率に係る赤字・黒字の構成分析!H$36,"▲", "-")), 2) &lt; 0, ABS(ROUND(VALUE(SUBSTITUTE(連結実質赤字比率に係る赤字・黒字の構成分析!H$36,"▲", "-")), 2)), NA())</f>
        <v>#VALUE!</v>
      </c>
      <c r="G34" s="180" t="e">
        <f>IF(ROUND(VALUE(SUBSTITUTE(連結実質赤字比率に係る赤字・黒字の構成分析!H$36,"▲", "-")), 2) &gt;= 0, ABS(ROUND(VALUE(SUBSTITUTE(連結実質赤字比率に係る赤字・黒字の構成分析!H$36,"▲", "-")), 2)), NA())</f>
        <v>#VALUE!</v>
      </c>
      <c r="H34" s="180" t="e">
        <f>IF(ROUND(VALUE(SUBSTITUTE(連結実質赤字比率に係る赤字・黒字の構成分析!I$36,"▲", "-")), 2) &lt; 0, ABS(ROUND(VALUE(SUBSTITUTE(連結実質赤字比率に係る赤字・黒字の構成分析!I$36,"▲", "-")), 2)), NA())</f>
        <v>#VALUE!</v>
      </c>
      <c r="I34" s="180" t="e">
        <f>IF(ROUND(VALUE(SUBSTITUTE(連結実質赤字比率に係る赤字・黒字の構成分析!I$36,"▲", "-")), 2) &gt;= 0, ABS(ROUND(VALUE(SUBSTITUTE(連結実質赤字比率に係る赤字・黒字の構成分析!I$36,"▲", "-")), 2)), NA())</f>
        <v>#VALUE!</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1.01</v>
      </c>
    </row>
    <row r="35" spans="1:16" x14ac:dyDescent="0.2">
      <c r="A35" s="180" t="str">
        <f>IF(連結実質赤字比率に係る赤字・黒字の構成分析!C$35="",NA(),連結実質赤字比率に係る赤字・黒字の構成分析!C$35)</f>
        <v>介護保険事業（保険事業勘定）</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0.46</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1.1000000000000001</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1.89</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2.37</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2.33</v>
      </c>
    </row>
    <row r="36" spans="1:16" x14ac:dyDescent="0.2">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8.5399999999999991</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10.42</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11.42</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7.37</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3.9</v>
      </c>
    </row>
    <row r="39" spans="1:16" x14ac:dyDescent="0.2">
      <c r="A39" s="149" t="s">
        <v>60</v>
      </c>
    </row>
    <row r="40" spans="1:16" x14ac:dyDescent="0.2">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2">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2">
      <c r="A42" s="181" t="s">
        <v>63</v>
      </c>
      <c r="B42" s="181"/>
      <c r="C42" s="181"/>
      <c r="D42" s="181">
        <f>'実質公債費比率（分子）の構造'!K$52</f>
        <v>458</v>
      </c>
      <c r="E42" s="181"/>
      <c r="F42" s="181"/>
      <c r="G42" s="181">
        <f>'実質公債費比率（分子）の構造'!L$52</f>
        <v>401</v>
      </c>
      <c r="H42" s="181"/>
      <c r="I42" s="181"/>
      <c r="J42" s="181">
        <f>'実質公債費比率（分子）の構造'!M$52</f>
        <v>390</v>
      </c>
      <c r="K42" s="181"/>
      <c r="L42" s="181"/>
      <c r="M42" s="181">
        <f>'実質公債費比率（分子）の構造'!N$52</f>
        <v>371</v>
      </c>
      <c r="N42" s="181"/>
      <c r="O42" s="181"/>
      <c r="P42" s="181">
        <f>'実質公債費比率（分子）の構造'!O$52</f>
        <v>377</v>
      </c>
    </row>
    <row r="43" spans="1:16" x14ac:dyDescent="0.2">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2">
      <c r="A44" s="181" t="s">
        <v>65</v>
      </c>
      <c r="B44" s="181">
        <f>'実質公債費比率（分子）の構造'!K$50</f>
        <v>0</v>
      </c>
      <c r="C44" s="181"/>
      <c r="D44" s="181"/>
      <c r="E44" s="181">
        <f>'実質公債費比率（分子）の構造'!L$50</f>
        <v>0</v>
      </c>
      <c r="F44" s="181"/>
      <c r="G44" s="181"/>
      <c r="H44" s="181">
        <f>'実質公債費比率（分子）の構造'!M$50</f>
        <v>0</v>
      </c>
      <c r="I44" s="181"/>
      <c r="J44" s="181"/>
      <c r="K44" s="181">
        <f>'実質公債費比率（分子）の構造'!N$50</f>
        <v>0</v>
      </c>
      <c r="L44" s="181"/>
      <c r="M44" s="181"/>
      <c r="N44" s="181">
        <f>'実質公債費比率（分子）の構造'!O$50</f>
        <v>0</v>
      </c>
      <c r="O44" s="181"/>
      <c r="P44" s="181"/>
    </row>
    <row r="45" spans="1:16" x14ac:dyDescent="0.2">
      <c r="A45" s="181" t="s">
        <v>66</v>
      </c>
      <c r="B45" s="181">
        <f>'実質公債費比率（分子）の構造'!K$49</f>
        <v>25</v>
      </c>
      <c r="C45" s="181"/>
      <c r="D45" s="181"/>
      <c r="E45" s="181">
        <f>'実質公債費比率（分子）の構造'!L$49</f>
        <v>24</v>
      </c>
      <c r="F45" s="181"/>
      <c r="G45" s="181"/>
      <c r="H45" s="181">
        <f>'実質公債費比率（分子）の構造'!M$49</f>
        <v>42</v>
      </c>
      <c r="I45" s="181"/>
      <c r="J45" s="181"/>
      <c r="K45" s="181">
        <f>'実質公債費比率（分子）の構造'!N$49</f>
        <v>47</v>
      </c>
      <c r="L45" s="181"/>
      <c r="M45" s="181"/>
      <c r="N45" s="181">
        <f>'実質公債費比率（分子）の構造'!O$49</f>
        <v>44</v>
      </c>
      <c r="O45" s="181"/>
      <c r="P45" s="181"/>
    </row>
    <row r="46" spans="1:16" x14ac:dyDescent="0.2">
      <c r="A46" s="181" t="s">
        <v>67</v>
      </c>
      <c r="B46" s="181">
        <f>'実質公債費比率（分子）の構造'!K$48</f>
        <v>124</v>
      </c>
      <c r="C46" s="181"/>
      <c r="D46" s="181"/>
      <c r="E46" s="181">
        <f>'実質公債費比率（分子）の構造'!L$48</f>
        <v>125</v>
      </c>
      <c r="F46" s="181"/>
      <c r="G46" s="181"/>
      <c r="H46" s="181">
        <f>'実質公債費比率（分子）の構造'!M$48</f>
        <v>165</v>
      </c>
      <c r="I46" s="181"/>
      <c r="J46" s="181"/>
      <c r="K46" s="181">
        <f>'実質公債費比率（分子）の構造'!N$48</f>
        <v>158</v>
      </c>
      <c r="L46" s="181"/>
      <c r="M46" s="181"/>
      <c r="N46" s="181">
        <f>'実質公債費比率（分子）の構造'!O$48</f>
        <v>166</v>
      </c>
      <c r="O46" s="181"/>
      <c r="P46" s="181"/>
    </row>
    <row r="47" spans="1:16" x14ac:dyDescent="0.2">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2">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2">
      <c r="A49" s="181" t="s">
        <v>70</v>
      </c>
      <c r="B49" s="181">
        <f>'実質公債費比率（分子）の構造'!K$45</f>
        <v>470</v>
      </c>
      <c r="C49" s="181"/>
      <c r="D49" s="181"/>
      <c r="E49" s="181">
        <f>'実質公債費比率（分子）の構造'!L$45</f>
        <v>398</v>
      </c>
      <c r="F49" s="181"/>
      <c r="G49" s="181"/>
      <c r="H49" s="181">
        <f>'実質公債費比率（分子）の構造'!M$45</f>
        <v>378</v>
      </c>
      <c r="I49" s="181"/>
      <c r="J49" s="181"/>
      <c r="K49" s="181">
        <f>'実質公債費比率（分子）の構造'!N$45</f>
        <v>370</v>
      </c>
      <c r="L49" s="181"/>
      <c r="M49" s="181"/>
      <c r="N49" s="181">
        <f>'実質公債費比率（分子）の構造'!O$45</f>
        <v>405</v>
      </c>
      <c r="O49" s="181"/>
      <c r="P49" s="181"/>
    </row>
    <row r="50" spans="1:16" x14ac:dyDescent="0.2">
      <c r="A50" s="181" t="s">
        <v>71</v>
      </c>
      <c r="B50" s="181" t="e">
        <f>NA()</f>
        <v>#N/A</v>
      </c>
      <c r="C50" s="181">
        <f>IF(ISNUMBER('実質公債費比率（分子）の構造'!K$53),'実質公債費比率（分子）の構造'!K$53,NA())</f>
        <v>161</v>
      </c>
      <c r="D50" s="181" t="e">
        <f>NA()</f>
        <v>#N/A</v>
      </c>
      <c r="E50" s="181" t="e">
        <f>NA()</f>
        <v>#N/A</v>
      </c>
      <c r="F50" s="181">
        <f>IF(ISNUMBER('実質公債費比率（分子）の構造'!L$53),'実質公債費比率（分子）の構造'!L$53,NA())</f>
        <v>146</v>
      </c>
      <c r="G50" s="181" t="e">
        <f>NA()</f>
        <v>#N/A</v>
      </c>
      <c r="H50" s="181" t="e">
        <f>NA()</f>
        <v>#N/A</v>
      </c>
      <c r="I50" s="181">
        <f>IF(ISNUMBER('実質公債費比率（分子）の構造'!M$53),'実質公債費比率（分子）の構造'!M$53,NA())</f>
        <v>195</v>
      </c>
      <c r="J50" s="181" t="e">
        <f>NA()</f>
        <v>#N/A</v>
      </c>
      <c r="K50" s="181" t="e">
        <f>NA()</f>
        <v>#N/A</v>
      </c>
      <c r="L50" s="181">
        <f>IF(ISNUMBER('実質公債費比率（分子）の構造'!N$53),'実質公債費比率（分子）の構造'!N$53,NA())</f>
        <v>204</v>
      </c>
      <c r="M50" s="181" t="e">
        <f>NA()</f>
        <v>#N/A</v>
      </c>
      <c r="N50" s="181" t="e">
        <f>NA()</f>
        <v>#N/A</v>
      </c>
      <c r="O50" s="181">
        <f>IF(ISNUMBER('実質公債費比率（分子）の構造'!O$53),'実質公債費比率（分子）の構造'!O$53,NA())</f>
        <v>238</v>
      </c>
      <c r="P50" s="181" t="e">
        <f>NA()</f>
        <v>#N/A</v>
      </c>
    </row>
    <row r="53" spans="1:16" x14ac:dyDescent="0.2">
      <c r="A53" s="149" t="s">
        <v>72</v>
      </c>
    </row>
    <row r="54" spans="1:16" x14ac:dyDescent="0.2">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2">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2">
      <c r="A56" s="180" t="s">
        <v>43</v>
      </c>
      <c r="B56" s="180"/>
      <c r="C56" s="180"/>
      <c r="D56" s="180">
        <f>'将来負担比率（分子）の構造'!I$52</f>
        <v>3919</v>
      </c>
      <c r="E56" s="180"/>
      <c r="F56" s="180"/>
      <c r="G56" s="180">
        <f>'将来負担比率（分子）の構造'!J$52</f>
        <v>3949</v>
      </c>
      <c r="H56" s="180"/>
      <c r="I56" s="180"/>
      <c r="J56" s="180">
        <f>'将来負担比率（分子）の構造'!K$52</f>
        <v>4129</v>
      </c>
      <c r="K56" s="180"/>
      <c r="L56" s="180"/>
      <c r="M56" s="180">
        <f>'将来負担比率（分子）の構造'!L$52</f>
        <v>3978</v>
      </c>
      <c r="N56" s="180"/>
      <c r="O56" s="180"/>
      <c r="P56" s="180">
        <f>'将来負担比率（分子）の構造'!M$52</f>
        <v>3939</v>
      </c>
    </row>
    <row r="57" spans="1:16" x14ac:dyDescent="0.2">
      <c r="A57" s="180" t="s">
        <v>42</v>
      </c>
      <c r="B57" s="180"/>
      <c r="C57" s="180"/>
      <c r="D57" s="180">
        <f>'将来負担比率（分子）の構造'!I$51</f>
        <v>31</v>
      </c>
      <c r="E57" s="180"/>
      <c r="F57" s="180"/>
      <c r="G57" s="180">
        <f>'将来負担比率（分子）の構造'!J$51</f>
        <v>32</v>
      </c>
      <c r="H57" s="180"/>
      <c r="I57" s="180"/>
      <c r="J57" s="180">
        <f>'将来負担比率（分子）の構造'!K$51</f>
        <v>34</v>
      </c>
      <c r="K57" s="180"/>
      <c r="L57" s="180"/>
      <c r="M57" s="180">
        <f>'将来負担比率（分子）の構造'!L$51</f>
        <v>30</v>
      </c>
      <c r="N57" s="180"/>
      <c r="O57" s="180"/>
      <c r="P57" s="180">
        <f>'将来負担比率（分子）の構造'!M$51</f>
        <v>21</v>
      </c>
    </row>
    <row r="58" spans="1:16" x14ac:dyDescent="0.2">
      <c r="A58" s="180" t="s">
        <v>41</v>
      </c>
      <c r="B58" s="180"/>
      <c r="C58" s="180"/>
      <c r="D58" s="180">
        <f>'将来負担比率（分子）の構造'!I$50</f>
        <v>1115</v>
      </c>
      <c r="E58" s="180"/>
      <c r="F58" s="180"/>
      <c r="G58" s="180">
        <f>'将来負担比率（分子）の構造'!J$50</f>
        <v>1237</v>
      </c>
      <c r="H58" s="180"/>
      <c r="I58" s="180"/>
      <c r="J58" s="180">
        <f>'将来負担比率（分子）の構造'!K$50</f>
        <v>1295</v>
      </c>
      <c r="K58" s="180"/>
      <c r="L58" s="180"/>
      <c r="M58" s="180">
        <f>'将来負担比率（分子）の構造'!L$50</f>
        <v>1482</v>
      </c>
      <c r="N58" s="180"/>
      <c r="O58" s="180"/>
      <c r="P58" s="180">
        <f>'将来負担比率（分子）の構造'!M$50</f>
        <v>1458</v>
      </c>
    </row>
    <row r="59" spans="1:16" x14ac:dyDescent="0.2">
      <c r="A59" s="180" t="s">
        <v>39</v>
      </c>
      <c r="B59" s="180" t="str">
        <f>'将来負担比率（分子）の構造'!I$49</f>
        <v>-</v>
      </c>
      <c r="C59" s="180"/>
      <c r="D59" s="180"/>
      <c r="E59" s="180">
        <f>'将来負担比率（分子）の構造'!J$49</f>
        <v>2</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2">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2">
      <c r="A61" s="180" t="s">
        <v>36</v>
      </c>
      <c r="B61" s="180">
        <f>'将来負担比率（分子）の構造'!I$46</f>
        <v>7</v>
      </c>
      <c r="C61" s="180"/>
      <c r="D61" s="180"/>
      <c r="E61" s="180">
        <f>'将来負担比率（分子）の構造'!J$46</f>
        <v>6</v>
      </c>
      <c r="F61" s="180"/>
      <c r="G61" s="180"/>
      <c r="H61" s="180">
        <f>'将来負担比率（分子）の構造'!K$46</f>
        <v>5</v>
      </c>
      <c r="I61" s="180"/>
      <c r="J61" s="180"/>
      <c r="K61" s="180">
        <f>'将来負担比率（分子）の構造'!L$46</f>
        <v>4</v>
      </c>
      <c r="L61" s="180"/>
      <c r="M61" s="180"/>
      <c r="N61" s="180">
        <f>'将来負担比率（分子）の構造'!M$46</f>
        <v>3</v>
      </c>
      <c r="O61" s="180"/>
      <c r="P61" s="180"/>
    </row>
    <row r="62" spans="1:16" x14ac:dyDescent="0.2">
      <c r="A62" s="180" t="s">
        <v>35</v>
      </c>
      <c r="B62" s="180">
        <f>'将来負担比率（分子）の構造'!I$45</f>
        <v>132</v>
      </c>
      <c r="C62" s="180"/>
      <c r="D62" s="180"/>
      <c r="E62" s="180">
        <f>'将来負担比率（分子）の構造'!J$45</f>
        <v>125</v>
      </c>
      <c r="F62" s="180"/>
      <c r="G62" s="180"/>
      <c r="H62" s="180">
        <f>'将来負担比率（分子）の構造'!K$45</f>
        <v>21</v>
      </c>
      <c r="I62" s="180"/>
      <c r="J62" s="180"/>
      <c r="K62" s="180">
        <f>'将来負担比率（分子）の構造'!L$45</f>
        <v>61</v>
      </c>
      <c r="L62" s="180"/>
      <c r="M62" s="180"/>
      <c r="N62" s="180">
        <f>'将来負担比率（分子）の構造'!M$45</f>
        <v>14</v>
      </c>
      <c r="O62" s="180"/>
      <c r="P62" s="180"/>
    </row>
    <row r="63" spans="1:16" x14ac:dyDescent="0.2">
      <c r="A63" s="180" t="s">
        <v>34</v>
      </c>
      <c r="B63" s="180">
        <f>'将来負担比率（分子）の構造'!I$44</f>
        <v>250</v>
      </c>
      <c r="C63" s="180"/>
      <c r="D63" s="180"/>
      <c r="E63" s="180">
        <f>'将来負担比率（分子）の構造'!J$44</f>
        <v>244</v>
      </c>
      <c r="F63" s="180"/>
      <c r="G63" s="180"/>
      <c r="H63" s="180">
        <f>'将来負担比率（分子）の構造'!K$44</f>
        <v>217</v>
      </c>
      <c r="I63" s="180"/>
      <c r="J63" s="180"/>
      <c r="K63" s="180">
        <f>'将来負担比率（分子）の構造'!L$44</f>
        <v>182</v>
      </c>
      <c r="L63" s="180"/>
      <c r="M63" s="180"/>
      <c r="N63" s="180">
        <f>'将来負担比率（分子）の構造'!M$44</f>
        <v>160</v>
      </c>
      <c r="O63" s="180"/>
      <c r="P63" s="180"/>
    </row>
    <row r="64" spans="1:16" x14ac:dyDescent="0.2">
      <c r="A64" s="180" t="s">
        <v>33</v>
      </c>
      <c r="B64" s="180">
        <f>'将来負担比率（分子）の構造'!I$43</f>
        <v>2098</v>
      </c>
      <c r="C64" s="180"/>
      <c r="D64" s="180"/>
      <c r="E64" s="180">
        <f>'将来負担比率（分子）の構造'!J$43</f>
        <v>2063</v>
      </c>
      <c r="F64" s="180"/>
      <c r="G64" s="180"/>
      <c r="H64" s="180">
        <f>'将来負担比率（分子）の構造'!K$43</f>
        <v>2374</v>
      </c>
      <c r="I64" s="180"/>
      <c r="J64" s="180"/>
      <c r="K64" s="180">
        <f>'将来負担比率（分子）の構造'!L$43</f>
        <v>2513</v>
      </c>
      <c r="L64" s="180"/>
      <c r="M64" s="180"/>
      <c r="N64" s="180">
        <f>'将来負担比率（分子）の構造'!M$43</f>
        <v>2670</v>
      </c>
      <c r="O64" s="180"/>
      <c r="P64" s="180"/>
    </row>
    <row r="65" spans="1:16" x14ac:dyDescent="0.2">
      <c r="A65" s="180" t="s">
        <v>32</v>
      </c>
      <c r="B65" s="180">
        <f>'将来負担比率（分子）の構造'!I$42</f>
        <v>4</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2">
      <c r="A66" s="180" t="s">
        <v>31</v>
      </c>
      <c r="B66" s="180">
        <f>'将来負担比率（分子）の構造'!I$41</f>
        <v>3862</v>
      </c>
      <c r="C66" s="180"/>
      <c r="D66" s="180"/>
      <c r="E66" s="180">
        <f>'将来負担比率（分子）の構造'!J$41</f>
        <v>3862</v>
      </c>
      <c r="F66" s="180"/>
      <c r="G66" s="180"/>
      <c r="H66" s="180">
        <f>'将来負担比率（分子）の構造'!K$41</f>
        <v>3931</v>
      </c>
      <c r="I66" s="180"/>
      <c r="J66" s="180"/>
      <c r="K66" s="180">
        <f>'将来負担比率（分子）の構造'!L$41</f>
        <v>3893</v>
      </c>
      <c r="L66" s="180"/>
      <c r="M66" s="180"/>
      <c r="N66" s="180">
        <f>'将来負担比率（分子）の構造'!M$41</f>
        <v>3759</v>
      </c>
      <c r="O66" s="180"/>
      <c r="P66" s="180"/>
    </row>
    <row r="67" spans="1:16" x14ac:dyDescent="0.2">
      <c r="A67" s="180" t="s">
        <v>75</v>
      </c>
      <c r="B67" s="180" t="e">
        <f>NA()</f>
        <v>#N/A</v>
      </c>
      <c r="C67" s="180">
        <f>IF(ISNUMBER('将来負担比率（分子）の構造'!I$53), IF('将来負担比率（分子）の構造'!I$53 &lt; 0, 0, '将来負担比率（分子）の構造'!I$53), NA())</f>
        <v>1288</v>
      </c>
      <c r="D67" s="180" t="e">
        <f>NA()</f>
        <v>#N/A</v>
      </c>
      <c r="E67" s="180" t="e">
        <f>NA()</f>
        <v>#N/A</v>
      </c>
      <c r="F67" s="180">
        <f>IF(ISNUMBER('将来負担比率（分子）の構造'!J$53), IF('将来負担比率（分子）の構造'!J$53 &lt; 0, 0, '将来負担比率（分子）の構造'!J$53), NA())</f>
        <v>1084</v>
      </c>
      <c r="G67" s="180" t="e">
        <f>NA()</f>
        <v>#N/A</v>
      </c>
      <c r="H67" s="180" t="e">
        <f>NA()</f>
        <v>#N/A</v>
      </c>
      <c r="I67" s="180">
        <f>IF(ISNUMBER('将来負担比率（分子）の構造'!K$53), IF('将来負担比率（分子）の構造'!K$53 &lt; 0, 0, '将来負担比率（分子）の構造'!K$53), NA())</f>
        <v>1090</v>
      </c>
      <c r="J67" s="180" t="e">
        <f>NA()</f>
        <v>#N/A</v>
      </c>
      <c r="K67" s="180" t="e">
        <f>NA()</f>
        <v>#N/A</v>
      </c>
      <c r="L67" s="180">
        <f>IF(ISNUMBER('将来負担比率（分子）の構造'!L$53), IF('将来負担比率（分子）の構造'!L$53 &lt; 0, 0, '将来負担比率（分子）の構造'!L$53), NA())</f>
        <v>1164</v>
      </c>
      <c r="M67" s="180" t="e">
        <f>NA()</f>
        <v>#N/A</v>
      </c>
      <c r="N67" s="180" t="e">
        <f>NA()</f>
        <v>#N/A</v>
      </c>
      <c r="O67" s="180">
        <f>IF(ISNUMBER('将来負担比率（分子）の構造'!M$53), IF('将来負担比率（分子）の構造'!M$53 &lt; 0, 0, '将来負担比率（分子）の構造'!M$53), NA())</f>
        <v>1187</v>
      </c>
      <c r="P67" s="180" t="e">
        <f>NA()</f>
        <v>#N/A</v>
      </c>
    </row>
    <row r="70" spans="1:16" x14ac:dyDescent="0.2">
      <c r="A70" s="182" t="s">
        <v>76</v>
      </c>
      <c r="B70" s="182"/>
      <c r="C70" s="182"/>
      <c r="D70" s="182"/>
      <c r="E70" s="182"/>
      <c r="F70" s="182"/>
    </row>
    <row r="71" spans="1:16" x14ac:dyDescent="0.2">
      <c r="A71" s="183"/>
      <c r="B71" s="183" t="str">
        <f>基金残高に係る経年分析!F54</f>
        <v>H28</v>
      </c>
      <c r="C71" s="183" t="str">
        <f>基金残高に係る経年分析!G54</f>
        <v>H29</v>
      </c>
      <c r="D71" s="183" t="str">
        <f>基金残高に係る経年分析!H54</f>
        <v>H30</v>
      </c>
    </row>
    <row r="72" spans="1:16" x14ac:dyDescent="0.2">
      <c r="A72" s="183" t="s">
        <v>77</v>
      </c>
      <c r="B72" s="184">
        <f>基金残高に係る経年分析!F55</f>
        <v>848</v>
      </c>
      <c r="C72" s="184">
        <f>基金残高に係る経年分析!G55</f>
        <v>899</v>
      </c>
      <c r="D72" s="184">
        <f>基金残高に係る経年分析!H55</f>
        <v>899</v>
      </c>
    </row>
    <row r="73" spans="1:16" x14ac:dyDescent="0.2">
      <c r="A73" s="183" t="s">
        <v>78</v>
      </c>
      <c r="B73" s="184">
        <f>基金残高に係る経年分析!F56</f>
        <v>89</v>
      </c>
      <c r="C73" s="184">
        <f>基金残高に係る経年分析!G56</f>
        <v>90</v>
      </c>
      <c r="D73" s="184">
        <f>基金残高に係る経年分析!H56</f>
        <v>90</v>
      </c>
    </row>
    <row r="74" spans="1:16" x14ac:dyDescent="0.2">
      <c r="A74" s="183" t="s">
        <v>79</v>
      </c>
      <c r="B74" s="184">
        <f>基金残高に係る経年分析!F57</f>
        <v>330</v>
      </c>
      <c r="C74" s="184">
        <f>基金残高に係る経年分析!G57</f>
        <v>465</v>
      </c>
      <c r="D74" s="184">
        <f>基金残高に係る経年分析!H57</f>
        <v>473</v>
      </c>
    </row>
  </sheetData>
  <sheetProtection algorithmName="SHA-512" hashValue="mT6AWienRJc7X08ss85/tRmifrgqFvGl+/1//dHVgyhfGxdVLk9/zdu7cLp3FzviZPGTBI5btCNVNVMoYP3R3Q==" saltValue="vS0sqVjRyVa+EmFetUxQmA=="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heetViews>
  <sheetFormatPr defaultColWidth="0" defaultRowHeight="11.25" customHeight="1" zeroHeight="1" x14ac:dyDescent="0.2"/>
  <cols>
    <col min="1" max="95" width="1.6640625" style="225" customWidth="1"/>
    <col min="96" max="133" width="1.6640625" style="241" customWidth="1"/>
    <col min="134" max="143" width="1.6640625" style="225" customWidth="1"/>
    <col min="144" max="16384" width="0" style="225" hidden="1"/>
  </cols>
  <sheetData>
    <row r="1" spans="2:143" ht="22.5" customHeight="1" thickBot="1" x14ac:dyDescent="0.25">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212</v>
      </c>
      <c r="DI1" s="794"/>
      <c r="DJ1" s="794"/>
      <c r="DK1" s="794"/>
      <c r="DL1" s="794"/>
      <c r="DM1" s="794"/>
      <c r="DN1" s="795"/>
      <c r="DO1" s="225"/>
      <c r="DP1" s="793" t="s">
        <v>213</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2">
      <c r="B2" s="226" t="s">
        <v>214</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2">
      <c r="B3" s="735" t="s">
        <v>215</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216</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217</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2">
      <c r="B4" s="735" t="s">
        <v>1</v>
      </c>
      <c r="C4" s="736"/>
      <c r="D4" s="736"/>
      <c r="E4" s="736"/>
      <c r="F4" s="736"/>
      <c r="G4" s="736"/>
      <c r="H4" s="736"/>
      <c r="I4" s="736"/>
      <c r="J4" s="736"/>
      <c r="K4" s="736"/>
      <c r="L4" s="736"/>
      <c r="M4" s="736"/>
      <c r="N4" s="736"/>
      <c r="O4" s="736"/>
      <c r="P4" s="736"/>
      <c r="Q4" s="737"/>
      <c r="R4" s="735" t="s">
        <v>218</v>
      </c>
      <c r="S4" s="736"/>
      <c r="T4" s="736"/>
      <c r="U4" s="736"/>
      <c r="V4" s="736"/>
      <c r="W4" s="736"/>
      <c r="X4" s="736"/>
      <c r="Y4" s="737"/>
      <c r="Z4" s="735" t="s">
        <v>219</v>
      </c>
      <c r="AA4" s="736"/>
      <c r="AB4" s="736"/>
      <c r="AC4" s="737"/>
      <c r="AD4" s="735" t="s">
        <v>220</v>
      </c>
      <c r="AE4" s="736"/>
      <c r="AF4" s="736"/>
      <c r="AG4" s="736"/>
      <c r="AH4" s="736"/>
      <c r="AI4" s="736"/>
      <c r="AJ4" s="736"/>
      <c r="AK4" s="737"/>
      <c r="AL4" s="735" t="s">
        <v>219</v>
      </c>
      <c r="AM4" s="736"/>
      <c r="AN4" s="736"/>
      <c r="AO4" s="737"/>
      <c r="AP4" s="796" t="s">
        <v>221</v>
      </c>
      <c r="AQ4" s="796"/>
      <c r="AR4" s="796"/>
      <c r="AS4" s="796"/>
      <c r="AT4" s="796"/>
      <c r="AU4" s="796"/>
      <c r="AV4" s="796"/>
      <c r="AW4" s="796"/>
      <c r="AX4" s="796"/>
      <c r="AY4" s="796"/>
      <c r="AZ4" s="796"/>
      <c r="BA4" s="796"/>
      <c r="BB4" s="796"/>
      <c r="BC4" s="796"/>
      <c r="BD4" s="796"/>
      <c r="BE4" s="796"/>
      <c r="BF4" s="796"/>
      <c r="BG4" s="796" t="s">
        <v>222</v>
      </c>
      <c r="BH4" s="796"/>
      <c r="BI4" s="796"/>
      <c r="BJ4" s="796"/>
      <c r="BK4" s="796"/>
      <c r="BL4" s="796"/>
      <c r="BM4" s="796"/>
      <c r="BN4" s="796"/>
      <c r="BO4" s="796" t="s">
        <v>219</v>
      </c>
      <c r="BP4" s="796"/>
      <c r="BQ4" s="796"/>
      <c r="BR4" s="796"/>
      <c r="BS4" s="796" t="s">
        <v>223</v>
      </c>
      <c r="BT4" s="796"/>
      <c r="BU4" s="796"/>
      <c r="BV4" s="796"/>
      <c r="BW4" s="796"/>
      <c r="BX4" s="796"/>
      <c r="BY4" s="796"/>
      <c r="BZ4" s="796"/>
      <c r="CA4" s="796"/>
      <c r="CB4" s="796"/>
      <c r="CD4" s="778" t="s">
        <v>224</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2">
      <c r="B5" s="760" t="s">
        <v>225</v>
      </c>
      <c r="C5" s="761"/>
      <c r="D5" s="761"/>
      <c r="E5" s="761"/>
      <c r="F5" s="761"/>
      <c r="G5" s="761"/>
      <c r="H5" s="761"/>
      <c r="I5" s="761"/>
      <c r="J5" s="761"/>
      <c r="K5" s="761"/>
      <c r="L5" s="761"/>
      <c r="M5" s="761"/>
      <c r="N5" s="761"/>
      <c r="O5" s="761"/>
      <c r="P5" s="761"/>
      <c r="Q5" s="762"/>
      <c r="R5" s="726">
        <v>721818</v>
      </c>
      <c r="S5" s="727"/>
      <c r="T5" s="727"/>
      <c r="U5" s="727"/>
      <c r="V5" s="727"/>
      <c r="W5" s="727"/>
      <c r="X5" s="727"/>
      <c r="Y5" s="773"/>
      <c r="Z5" s="791">
        <v>22.1</v>
      </c>
      <c r="AA5" s="791"/>
      <c r="AB5" s="791"/>
      <c r="AC5" s="791"/>
      <c r="AD5" s="792">
        <v>721818</v>
      </c>
      <c r="AE5" s="792"/>
      <c r="AF5" s="792"/>
      <c r="AG5" s="792"/>
      <c r="AH5" s="792"/>
      <c r="AI5" s="792"/>
      <c r="AJ5" s="792"/>
      <c r="AK5" s="792"/>
      <c r="AL5" s="774">
        <v>37.4</v>
      </c>
      <c r="AM5" s="743"/>
      <c r="AN5" s="743"/>
      <c r="AO5" s="775"/>
      <c r="AP5" s="760" t="s">
        <v>226</v>
      </c>
      <c r="AQ5" s="761"/>
      <c r="AR5" s="761"/>
      <c r="AS5" s="761"/>
      <c r="AT5" s="761"/>
      <c r="AU5" s="761"/>
      <c r="AV5" s="761"/>
      <c r="AW5" s="761"/>
      <c r="AX5" s="761"/>
      <c r="AY5" s="761"/>
      <c r="AZ5" s="761"/>
      <c r="BA5" s="761"/>
      <c r="BB5" s="761"/>
      <c r="BC5" s="761"/>
      <c r="BD5" s="761"/>
      <c r="BE5" s="761"/>
      <c r="BF5" s="762"/>
      <c r="BG5" s="661">
        <v>721818</v>
      </c>
      <c r="BH5" s="664"/>
      <c r="BI5" s="664"/>
      <c r="BJ5" s="664"/>
      <c r="BK5" s="664"/>
      <c r="BL5" s="664"/>
      <c r="BM5" s="664"/>
      <c r="BN5" s="665"/>
      <c r="BO5" s="723">
        <v>100</v>
      </c>
      <c r="BP5" s="723"/>
      <c r="BQ5" s="723"/>
      <c r="BR5" s="723"/>
      <c r="BS5" s="724">
        <v>72259</v>
      </c>
      <c r="BT5" s="724"/>
      <c r="BU5" s="724"/>
      <c r="BV5" s="724"/>
      <c r="BW5" s="724"/>
      <c r="BX5" s="724"/>
      <c r="BY5" s="724"/>
      <c r="BZ5" s="724"/>
      <c r="CA5" s="724"/>
      <c r="CB5" s="765"/>
      <c r="CD5" s="778" t="s">
        <v>221</v>
      </c>
      <c r="CE5" s="779"/>
      <c r="CF5" s="779"/>
      <c r="CG5" s="779"/>
      <c r="CH5" s="779"/>
      <c r="CI5" s="779"/>
      <c r="CJ5" s="779"/>
      <c r="CK5" s="779"/>
      <c r="CL5" s="779"/>
      <c r="CM5" s="779"/>
      <c r="CN5" s="779"/>
      <c r="CO5" s="779"/>
      <c r="CP5" s="779"/>
      <c r="CQ5" s="780"/>
      <c r="CR5" s="778" t="s">
        <v>227</v>
      </c>
      <c r="CS5" s="779"/>
      <c r="CT5" s="779"/>
      <c r="CU5" s="779"/>
      <c r="CV5" s="779"/>
      <c r="CW5" s="779"/>
      <c r="CX5" s="779"/>
      <c r="CY5" s="780"/>
      <c r="CZ5" s="778" t="s">
        <v>219</v>
      </c>
      <c r="DA5" s="779"/>
      <c r="DB5" s="779"/>
      <c r="DC5" s="780"/>
      <c r="DD5" s="778" t="s">
        <v>228</v>
      </c>
      <c r="DE5" s="779"/>
      <c r="DF5" s="779"/>
      <c r="DG5" s="779"/>
      <c r="DH5" s="779"/>
      <c r="DI5" s="779"/>
      <c r="DJ5" s="779"/>
      <c r="DK5" s="779"/>
      <c r="DL5" s="779"/>
      <c r="DM5" s="779"/>
      <c r="DN5" s="779"/>
      <c r="DO5" s="779"/>
      <c r="DP5" s="780"/>
      <c r="DQ5" s="778" t="s">
        <v>229</v>
      </c>
      <c r="DR5" s="779"/>
      <c r="DS5" s="779"/>
      <c r="DT5" s="779"/>
      <c r="DU5" s="779"/>
      <c r="DV5" s="779"/>
      <c r="DW5" s="779"/>
      <c r="DX5" s="779"/>
      <c r="DY5" s="779"/>
      <c r="DZ5" s="779"/>
      <c r="EA5" s="779"/>
      <c r="EB5" s="779"/>
      <c r="EC5" s="780"/>
    </row>
    <row r="6" spans="2:143" ht="11.25" customHeight="1" x14ac:dyDescent="0.2">
      <c r="B6" s="658" t="s">
        <v>230</v>
      </c>
      <c r="C6" s="659"/>
      <c r="D6" s="659"/>
      <c r="E6" s="659"/>
      <c r="F6" s="659"/>
      <c r="G6" s="659"/>
      <c r="H6" s="659"/>
      <c r="I6" s="659"/>
      <c r="J6" s="659"/>
      <c r="K6" s="659"/>
      <c r="L6" s="659"/>
      <c r="M6" s="659"/>
      <c r="N6" s="659"/>
      <c r="O6" s="659"/>
      <c r="P6" s="659"/>
      <c r="Q6" s="660"/>
      <c r="R6" s="661">
        <v>23591</v>
      </c>
      <c r="S6" s="664"/>
      <c r="T6" s="664"/>
      <c r="U6" s="664"/>
      <c r="V6" s="664"/>
      <c r="W6" s="664"/>
      <c r="X6" s="664"/>
      <c r="Y6" s="665"/>
      <c r="Z6" s="723">
        <v>0.7</v>
      </c>
      <c r="AA6" s="723"/>
      <c r="AB6" s="723"/>
      <c r="AC6" s="723"/>
      <c r="AD6" s="724">
        <v>23591</v>
      </c>
      <c r="AE6" s="724"/>
      <c r="AF6" s="724"/>
      <c r="AG6" s="724"/>
      <c r="AH6" s="724"/>
      <c r="AI6" s="724"/>
      <c r="AJ6" s="724"/>
      <c r="AK6" s="724"/>
      <c r="AL6" s="666">
        <v>1.2</v>
      </c>
      <c r="AM6" s="667"/>
      <c r="AN6" s="667"/>
      <c r="AO6" s="725"/>
      <c r="AP6" s="658" t="s">
        <v>231</v>
      </c>
      <c r="AQ6" s="659"/>
      <c r="AR6" s="659"/>
      <c r="AS6" s="659"/>
      <c r="AT6" s="659"/>
      <c r="AU6" s="659"/>
      <c r="AV6" s="659"/>
      <c r="AW6" s="659"/>
      <c r="AX6" s="659"/>
      <c r="AY6" s="659"/>
      <c r="AZ6" s="659"/>
      <c r="BA6" s="659"/>
      <c r="BB6" s="659"/>
      <c r="BC6" s="659"/>
      <c r="BD6" s="659"/>
      <c r="BE6" s="659"/>
      <c r="BF6" s="660"/>
      <c r="BG6" s="661">
        <v>721818</v>
      </c>
      <c r="BH6" s="664"/>
      <c r="BI6" s="664"/>
      <c r="BJ6" s="664"/>
      <c r="BK6" s="664"/>
      <c r="BL6" s="664"/>
      <c r="BM6" s="664"/>
      <c r="BN6" s="665"/>
      <c r="BO6" s="723">
        <v>100</v>
      </c>
      <c r="BP6" s="723"/>
      <c r="BQ6" s="723"/>
      <c r="BR6" s="723"/>
      <c r="BS6" s="724">
        <v>72259</v>
      </c>
      <c r="BT6" s="724"/>
      <c r="BU6" s="724"/>
      <c r="BV6" s="724"/>
      <c r="BW6" s="724"/>
      <c r="BX6" s="724"/>
      <c r="BY6" s="724"/>
      <c r="BZ6" s="724"/>
      <c r="CA6" s="724"/>
      <c r="CB6" s="765"/>
      <c r="CD6" s="732" t="s">
        <v>232</v>
      </c>
      <c r="CE6" s="733"/>
      <c r="CF6" s="733"/>
      <c r="CG6" s="733"/>
      <c r="CH6" s="733"/>
      <c r="CI6" s="733"/>
      <c r="CJ6" s="733"/>
      <c r="CK6" s="733"/>
      <c r="CL6" s="733"/>
      <c r="CM6" s="733"/>
      <c r="CN6" s="733"/>
      <c r="CO6" s="733"/>
      <c r="CP6" s="733"/>
      <c r="CQ6" s="734"/>
      <c r="CR6" s="661">
        <v>64965</v>
      </c>
      <c r="CS6" s="664"/>
      <c r="CT6" s="664"/>
      <c r="CU6" s="664"/>
      <c r="CV6" s="664"/>
      <c r="CW6" s="664"/>
      <c r="CX6" s="664"/>
      <c r="CY6" s="665"/>
      <c r="CZ6" s="774">
        <v>2</v>
      </c>
      <c r="DA6" s="743"/>
      <c r="DB6" s="743"/>
      <c r="DC6" s="777"/>
      <c r="DD6" s="669" t="s">
        <v>233</v>
      </c>
      <c r="DE6" s="664"/>
      <c r="DF6" s="664"/>
      <c r="DG6" s="664"/>
      <c r="DH6" s="664"/>
      <c r="DI6" s="664"/>
      <c r="DJ6" s="664"/>
      <c r="DK6" s="664"/>
      <c r="DL6" s="664"/>
      <c r="DM6" s="664"/>
      <c r="DN6" s="664"/>
      <c r="DO6" s="664"/>
      <c r="DP6" s="665"/>
      <c r="DQ6" s="669">
        <v>64965</v>
      </c>
      <c r="DR6" s="664"/>
      <c r="DS6" s="664"/>
      <c r="DT6" s="664"/>
      <c r="DU6" s="664"/>
      <c r="DV6" s="664"/>
      <c r="DW6" s="664"/>
      <c r="DX6" s="664"/>
      <c r="DY6" s="664"/>
      <c r="DZ6" s="664"/>
      <c r="EA6" s="664"/>
      <c r="EB6" s="664"/>
      <c r="EC6" s="704"/>
    </row>
    <row r="7" spans="2:143" ht="11.25" customHeight="1" x14ac:dyDescent="0.2">
      <c r="B7" s="658" t="s">
        <v>234</v>
      </c>
      <c r="C7" s="659"/>
      <c r="D7" s="659"/>
      <c r="E7" s="659"/>
      <c r="F7" s="659"/>
      <c r="G7" s="659"/>
      <c r="H7" s="659"/>
      <c r="I7" s="659"/>
      <c r="J7" s="659"/>
      <c r="K7" s="659"/>
      <c r="L7" s="659"/>
      <c r="M7" s="659"/>
      <c r="N7" s="659"/>
      <c r="O7" s="659"/>
      <c r="P7" s="659"/>
      <c r="Q7" s="660"/>
      <c r="R7" s="661">
        <v>582</v>
      </c>
      <c r="S7" s="664"/>
      <c r="T7" s="664"/>
      <c r="U7" s="664"/>
      <c r="V7" s="664"/>
      <c r="W7" s="664"/>
      <c r="X7" s="664"/>
      <c r="Y7" s="665"/>
      <c r="Z7" s="723">
        <v>0</v>
      </c>
      <c r="AA7" s="723"/>
      <c r="AB7" s="723"/>
      <c r="AC7" s="723"/>
      <c r="AD7" s="724">
        <v>582</v>
      </c>
      <c r="AE7" s="724"/>
      <c r="AF7" s="724"/>
      <c r="AG7" s="724"/>
      <c r="AH7" s="724"/>
      <c r="AI7" s="724"/>
      <c r="AJ7" s="724"/>
      <c r="AK7" s="724"/>
      <c r="AL7" s="666">
        <v>0</v>
      </c>
      <c r="AM7" s="667"/>
      <c r="AN7" s="667"/>
      <c r="AO7" s="725"/>
      <c r="AP7" s="658" t="s">
        <v>235</v>
      </c>
      <c r="AQ7" s="659"/>
      <c r="AR7" s="659"/>
      <c r="AS7" s="659"/>
      <c r="AT7" s="659"/>
      <c r="AU7" s="659"/>
      <c r="AV7" s="659"/>
      <c r="AW7" s="659"/>
      <c r="AX7" s="659"/>
      <c r="AY7" s="659"/>
      <c r="AZ7" s="659"/>
      <c r="BA7" s="659"/>
      <c r="BB7" s="659"/>
      <c r="BC7" s="659"/>
      <c r="BD7" s="659"/>
      <c r="BE7" s="659"/>
      <c r="BF7" s="660"/>
      <c r="BG7" s="661">
        <v>118358</v>
      </c>
      <c r="BH7" s="664"/>
      <c r="BI7" s="664"/>
      <c r="BJ7" s="664"/>
      <c r="BK7" s="664"/>
      <c r="BL7" s="664"/>
      <c r="BM7" s="664"/>
      <c r="BN7" s="665"/>
      <c r="BO7" s="723">
        <v>16.399999999999999</v>
      </c>
      <c r="BP7" s="723"/>
      <c r="BQ7" s="723"/>
      <c r="BR7" s="723"/>
      <c r="BS7" s="724" t="s">
        <v>130</v>
      </c>
      <c r="BT7" s="724"/>
      <c r="BU7" s="724"/>
      <c r="BV7" s="724"/>
      <c r="BW7" s="724"/>
      <c r="BX7" s="724"/>
      <c r="BY7" s="724"/>
      <c r="BZ7" s="724"/>
      <c r="CA7" s="724"/>
      <c r="CB7" s="765"/>
      <c r="CD7" s="705" t="s">
        <v>236</v>
      </c>
      <c r="CE7" s="702"/>
      <c r="CF7" s="702"/>
      <c r="CG7" s="702"/>
      <c r="CH7" s="702"/>
      <c r="CI7" s="702"/>
      <c r="CJ7" s="702"/>
      <c r="CK7" s="702"/>
      <c r="CL7" s="702"/>
      <c r="CM7" s="702"/>
      <c r="CN7" s="702"/>
      <c r="CO7" s="702"/>
      <c r="CP7" s="702"/>
      <c r="CQ7" s="703"/>
      <c r="CR7" s="661">
        <v>524341</v>
      </c>
      <c r="CS7" s="664"/>
      <c r="CT7" s="664"/>
      <c r="CU7" s="664"/>
      <c r="CV7" s="664"/>
      <c r="CW7" s="664"/>
      <c r="CX7" s="664"/>
      <c r="CY7" s="665"/>
      <c r="CZ7" s="723">
        <v>16.5</v>
      </c>
      <c r="DA7" s="723"/>
      <c r="DB7" s="723"/>
      <c r="DC7" s="723"/>
      <c r="DD7" s="669">
        <v>27306</v>
      </c>
      <c r="DE7" s="664"/>
      <c r="DF7" s="664"/>
      <c r="DG7" s="664"/>
      <c r="DH7" s="664"/>
      <c r="DI7" s="664"/>
      <c r="DJ7" s="664"/>
      <c r="DK7" s="664"/>
      <c r="DL7" s="664"/>
      <c r="DM7" s="664"/>
      <c r="DN7" s="664"/>
      <c r="DO7" s="664"/>
      <c r="DP7" s="665"/>
      <c r="DQ7" s="669">
        <v>451698</v>
      </c>
      <c r="DR7" s="664"/>
      <c r="DS7" s="664"/>
      <c r="DT7" s="664"/>
      <c r="DU7" s="664"/>
      <c r="DV7" s="664"/>
      <c r="DW7" s="664"/>
      <c r="DX7" s="664"/>
      <c r="DY7" s="664"/>
      <c r="DZ7" s="664"/>
      <c r="EA7" s="664"/>
      <c r="EB7" s="664"/>
      <c r="EC7" s="704"/>
    </row>
    <row r="8" spans="2:143" ht="11.25" customHeight="1" x14ac:dyDescent="0.2">
      <c r="B8" s="658" t="s">
        <v>237</v>
      </c>
      <c r="C8" s="659"/>
      <c r="D8" s="659"/>
      <c r="E8" s="659"/>
      <c r="F8" s="659"/>
      <c r="G8" s="659"/>
      <c r="H8" s="659"/>
      <c r="I8" s="659"/>
      <c r="J8" s="659"/>
      <c r="K8" s="659"/>
      <c r="L8" s="659"/>
      <c r="M8" s="659"/>
      <c r="N8" s="659"/>
      <c r="O8" s="659"/>
      <c r="P8" s="659"/>
      <c r="Q8" s="660"/>
      <c r="R8" s="661">
        <v>822</v>
      </c>
      <c r="S8" s="664"/>
      <c r="T8" s="664"/>
      <c r="U8" s="664"/>
      <c r="V8" s="664"/>
      <c r="W8" s="664"/>
      <c r="X8" s="664"/>
      <c r="Y8" s="665"/>
      <c r="Z8" s="723">
        <v>0</v>
      </c>
      <c r="AA8" s="723"/>
      <c r="AB8" s="723"/>
      <c r="AC8" s="723"/>
      <c r="AD8" s="724">
        <v>822</v>
      </c>
      <c r="AE8" s="724"/>
      <c r="AF8" s="724"/>
      <c r="AG8" s="724"/>
      <c r="AH8" s="724"/>
      <c r="AI8" s="724"/>
      <c r="AJ8" s="724"/>
      <c r="AK8" s="724"/>
      <c r="AL8" s="666">
        <v>0</v>
      </c>
      <c r="AM8" s="667"/>
      <c r="AN8" s="667"/>
      <c r="AO8" s="725"/>
      <c r="AP8" s="658" t="s">
        <v>238</v>
      </c>
      <c r="AQ8" s="659"/>
      <c r="AR8" s="659"/>
      <c r="AS8" s="659"/>
      <c r="AT8" s="659"/>
      <c r="AU8" s="659"/>
      <c r="AV8" s="659"/>
      <c r="AW8" s="659"/>
      <c r="AX8" s="659"/>
      <c r="AY8" s="659"/>
      <c r="AZ8" s="659"/>
      <c r="BA8" s="659"/>
      <c r="BB8" s="659"/>
      <c r="BC8" s="659"/>
      <c r="BD8" s="659"/>
      <c r="BE8" s="659"/>
      <c r="BF8" s="660"/>
      <c r="BG8" s="661">
        <v>4812</v>
      </c>
      <c r="BH8" s="664"/>
      <c r="BI8" s="664"/>
      <c r="BJ8" s="664"/>
      <c r="BK8" s="664"/>
      <c r="BL8" s="664"/>
      <c r="BM8" s="664"/>
      <c r="BN8" s="665"/>
      <c r="BO8" s="723">
        <v>0.7</v>
      </c>
      <c r="BP8" s="723"/>
      <c r="BQ8" s="723"/>
      <c r="BR8" s="723"/>
      <c r="BS8" s="669" t="s">
        <v>130</v>
      </c>
      <c r="BT8" s="664"/>
      <c r="BU8" s="664"/>
      <c r="BV8" s="664"/>
      <c r="BW8" s="664"/>
      <c r="BX8" s="664"/>
      <c r="BY8" s="664"/>
      <c r="BZ8" s="664"/>
      <c r="CA8" s="664"/>
      <c r="CB8" s="704"/>
      <c r="CD8" s="705" t="s">
        <v>239</v>
      </c>
      <c r="CE8" s="702"/>
      <c r="CF8" s="702"/>
      <c r="CG8" s="702"/>
      <c r="CH8" s="702"/>
      <c r="CI8" s="702"/>
      <c r="CJ8" s="702"/>
      <c r="CK8" s="702"/>
      <c r="CL8" s="702"/>
      <c r="CM8" s="702"/>
      <c r="CN8" s="702"/>
      <c r="CO8" s="702"/>
      <c r="CP8" s="702"/>
      <c r="CQ8" s="703"/>
      <c r="CR8" s="661">
        <v>694628</v>
      </c>
      <c r="CS8" s="664"/>
      <c r="CT8" s="664"/>
      <c r="CU8" s="664"/>
      <c r="CV8" s="664"/>
      <c r="CW8" s="664"/>
      <c r="CX8" s="664"/>
      <c r="CY8" s="665"/>
      <c r="CZ8" s="723">
        <v>21.9</v>
      </c>
      <c r="DA8" s="723"/>
      <c r="DB8" s="723"/>
      <c r="DC8" s="723"/>
      <c r="DD8" s="669">
        <v>22528</v>
      </c>
      <c r="DE8" s="664"/>
      <c r="DF8" s="664"/>
      <c r="DG8" s="664"/>
      <c r="DH8" s="664"/>
      <c r="DI8" s="664"/>
      <c r="DJ8" s="664"/>
      <c r="DK8" s="664"/>
      <c r="DL8" s="664"/>
      <c r="DM8" s="664"/>
      <c r="DN8" s="664"/>
      <c r="DO8" s="664"/>
      <c r="DP8" s="665"/>
      <c r="DQ8" s="669">
        <v>430733</v>
      </c>
      <c r="DR8" s="664"/>
      <c r="DS8" s="664"/>
      <c r="DT8" s="664"/>
      <c r="DU8" s="664"/>
      <c r="DV8" s="664"/>
      <c r="DW8" s="664"/>
      <c r="DX8" s="664"/>
      <c r="DY8" s="664"/>
      <c r="DZ8" s="664"/>
      <c r="EA8" s="664"/>
      <c r="EB8" s="664"/>
      <c r="EC8" s="704"/>
    </row>
    <row r="9" spans="2:143" ht="11.25" customHeight="1" x14ac:dyDescent="0.2">
      <c r="B9" s="658" t="s">
        <v>240</v>
      </c>
      <c r="C9" s="659"/>
      <c r="D9" s="659"/>
      <c r="E9" s="659"/>
      <c r="F9" s="659"/>
      <c r="G9" s="659"/>
      <c r="H9" s="659"/>
      <c r="I9" s="659"/>
      <c r="J9" s="659"/>
      <c r="K9" s="659"/>
      <c r="L9" s="659"/>
      <c r="M9" s="659"/>
      <c r="N9" s="659"/>
      <c r="O9" s="659"/>
      <c r="P9" s="659"/>
      <c r="Q9" s="660"/>
      <c r="R9" s="661">
        <v>640</v>
      </c>
      <c r="S9" s="664"/>
      <c r="T9" s="664"/>
      <c r="U9" s="664"/>
      <c r="V9" s="664"/>
      <c r="W9" s="664"/>
      <c r="X9" s="664"/>
      <c r="Y9" s="665"/>
      <c r="Z9" s="723">
        <v>0</v>
      </c>
      <c r="AA9" s="723"/>
      <c r="AB9" s="723"/>
      <c r="AC9" s="723"/>
      <c r="AD9" s="724">
        <v>640</v>
      </c>
      <c r="AE9" s="724"/>
      <c r="AF9" s="724"/>
      <c r="AG9" s="724"/>
      <c r="AH9" s="724"/>
      <c r="AI9" s="724"/>
      <c r="AJ9" s="724"/>
      <c r="AK9" s="724"/>
      <c r="AL9" s="666">
        <v>0</v>
      </c>
      <c r="AM9" s="667"/>
      <c r="AN9" s="667"/>
      <c r="AO9" s="725"/>
      <c r="AP9" s="658" t="s">
        <v>241</v>
      </c>
      <c r="AQ9" s="659"/>
      <c r="AR9" s="659"/>
      <c r="AS9" s="659"/>
      <c r="AT9" s="659"/>
      <c r="AU9" s="659"/>
      <c r="AV9" s="659"/>
      <c r="AW9" s="659"/>
      <c r="AX9" s="659"/>
      <c r="AY9" s="659"/>
      <c r="AZ9" s="659"/>
      <c r="BA9" s="659"/>
      <c r="BB9" s="659"/>
      <c r="BC9" s="659"/>
      <c r="BD9" s="659"/>
      <c r="BE9" s="659"/>
      <c r="BF9" s="660"/>
      <c r="BG9" s="661">
        <v>78637</v>
      </c>
      <c r="BH9" s="664"/>
      <c r="BI9" s="664"/>
      <c r="BJ9" s="664"/>
      <c r="BK9" s="664"/>
      <c r="BL9" s="664"/>
      <c r="BM9" s="664"/>
      <c r="BN9" s="665"/>
      <c r="BO9" s="723">
        <v>10.9</v>
      </c>
      <c r="BP9" s="723"/>
      <c r="BQ9" s="723"/>
      <c r="BR9" s="723"/>
      <c r="BS9" s="669" t="s">
        <v>233</v>
      </c>
      <c r="BT9" s="664"/>
      <c r="BU9" s="664"/>
      <c r="BV9" s="664"/>
      <c r="BW9" s="664"/>
      <c r="BX9" s="664"/>
      <c r="BY9" s="664"/>
      <c r="BZ9" s="664"/>
      <c r="CA9" s="664"/>
      <c r="CB9" s="704"/>
      <c r="CD9" s="705" t="s">
        <v>242</v>
      </c>
      <c r="CE9" s="702"/>
      <c r="CF9" s="702"/>
      <c r="CG9" s="702"/>
      <c r="CH9" s="702"/>
      <c r="CI9" s="702"/>
      <c r="CJ9" s="702"/>
      <c r="CK9" s="702"/>
      <c r="CL9" s="702"/>
      <c r="CM9" s="702"/>
      <c r="CN9" s="702"/>
      <c r="CO9" s="702"/>
      <c r="CP9" s="702"/>
      <c r="CQ9" s="703"/>
      <c r="CR9" s="661">
        <v>312172</v>
      </c>
      <c r="CS9" s="664"/>
      <c r="CT9" s="664"/>
      <c r="CU9" s="664"/>
      <c r="CV9" s="664"/>
      <c r="CW9" s="664"/>
      <c r="CX9" s="664"/>
      <c r="CY9" s="665"/>
      <c r="CZ9" s="723">
        <v>9.8000000000000007</v>
      </c>
      <c r="DA9" s="723"/>
      <c r="DB9" s="723"/>
      <c r="DC9" s="723"/>
      <c r="DD9" s="669" t="s">
        <v>243</v>
      </c>
      <c r="DE9" s="664"/>
      <c r="DF9" s="664"/>
      <c r="DG9" s="664"/>
      <c r="DH9" s="664"/>
      <c r="DI9" s="664"/>
      <c r="DJ9" s="664"/>
      <c r="DK9" s="664"/>
      <c r="DL9" s="664"/>
      <c r="DM9" s="664"/>
      <c r="DN9" s="664"/>
      <c r="DO9" s="664"/>
      <c r="DP9" s="665"/>
      <c r="DQ9" s="669">
        <v>278741</v>
      </c>
      <c r="DR9" s="664"/>
      <c r="DS9" s="664"/>
      <c r="DT9" s="664"/>
      <c r="DU9" s="664"/>
      <c r="DV9" s="664"/>
      <c r="DW9" s="664"/>
      <c r="DX9" s="664"/>
      <c r="DY9" s="664"/>
      <c r="DZ9" s="664"/>
      <c r="EA9" s="664"/>
      <c r="EB9" s="664"/>
      <c r="EC9" s="704"/>
    </row>
    <row r="10" spans="2:143" ht="11.25" customHeight="1" x14ac:dyDescent="0.2">
      <c r="B10" s="658" t="s">
        <v>244</v>
      </c>
      <c r="C10" s="659"/>
      <c r="D10" s="659"/>
      <c r="E10" s="659"/>
      <c r="F10" s="659"/>
      <c r="G10" s="659"/>
      <c r="H10" s="659"/>
      <c r="I10" s="659"/>
      <c r="J10" s="659"/>
      <c r="K10" s="659"/>
      <c r="L10" s="659"/>
      <c r="M10" s="659"/>
      <c r="N10" s="659"/>
      <c r="O10" s="659"/>
      <c r="P10" s="659"/>
      <c r="Q10" s="660"/>
      <c r="R10" s="661" t="s">
        <v>130</v>
      </c>
      <c r="S10" s="664"/>
      <c r="T10" s="664"/>
      <c r="U10" s="664"/>
      <c r="V10" s="664"/>
      <c r="W10" s="664"/>
      <c r="X10" s="664"/>
      <c r="Y10" s="665"/>
      <c r="Z10" s="723" t="s">
        <v>130</v>
      </c>
      <c r="AA10" s="723"/>
      <c r="AB10" s="723"/>
      <c r="AC10" s="723"/>
      <c r="AD10" s="724" t="s">
        <v>130</v>
      </c>
      <c r="AE10" s="724"/>
      <c r="AF10" s="724"/>
      <c r="AG10" s="724"/>
      <c r="AH10" s="724"/>
      <c r="AI10" s="724"/>
      <c r="AJ10" s="724"/>
      <c r="AK10" s="724"/>
      <c r="AL10" s="666" t="s">
        <v>233</v>
      </c>
      <c r="AM10" s="667"/>
      <c r="AN10" s="667"/>
      <c r="AO10" s="725"/>
      <c r="AP10" s="658" t="s">
        <v>245</v>
      </c>
      <c r="AQ10" s="659"/>
      <c r="AR10" s="659"/>
      <c r="AS10" s="659"/>
      <c r="AT10" s="659"/>
      <c r="AU10" s="659"/>
      <c r="AV10" s="659"/>
      <c r="AW10" s="659"/>
      <c r="AX10" s="659"/>
      <c r="AY10" s="659"/>
      <c r="AZ10" s="659"/>
      <c r="BA10" s="659"/>
      <c r="BB10" s="659"/>
      <c r="BC10" s="659"/>
      <c r="BD10" s="659"/>
      <c r="BE10" s="659"/>
      <c r="BF10" s="660"/>
      <c r="BG10" s="661">
        <v>12703</v>
      </c>
      <c r="BH10" s="664"/>
      <c r="BI10" s="664"/>
      <c r="BJ10" s="664"/>
      <c r="BK10" s="664"/>
      <c r="BL10" s="664"/>
      <c r="BM10" s="664"/>
      <c r="BN10" s="665"/>
      <c r="BO10" s="723">
        <v>1.8</v>
      </c>
      <c r="BP10" s="723"/>
      <c r="BQ10" s="723"/>
      <c r="BR10" s="723"/>
      <c r="BS10" s="669" t="s">
        <v>130</v>
      </c>
      <c r="BT10" s="664"/>
      <c r="BU10" s="664"/>
      <c r="BV10" s="664"/>
      <c r="BW10" s="664"/>
      <c r="BX10" s="664"/>
      <c r="BY10" s="664"/>
      <c r="BZ10" s="664"/>
      <c r="CA10" s="664"/>
      <c r="CB10" s="704"/>
      <c r="CD10" s="705" t="s">
        <v>246</v>
      </c>
      <c r="CE10" s="702"/>
      <c r="CF10" s="702"/>
      <c r="CG10" s="702"/>
      <c r="CH10" s="702"/>
      <c r="CI10" s="702"/>
      <c r="CJ10" s="702"/>
      <c r="CK10" s="702"/>
      <c r="CL10" s="702"/>
      <c r="CM10" s="702"/>
      <c r="CN10" s="702"/>
      <c r="CO10" s="702"/>
      <c r="CP10" s="702"/>
      <c r="CQ10" s="703"/>
      <c r="CR10" s="661">
        <v>10</v>
      </c>
      <c r="CS10" s="664"/>
      <c r="CT10" s="664"/>
      <c r="CU10" s="664"/>
      <c r="CV10" s="664"/>
      <c r="CW10" s="664"/>
      <c r="CX10" s="664"/>
      <c r="CY10" s="665"/>
      <c r="CZ10" s="723">
        <v>0</v>
      </c>
      <c r="DA10" s="723"/>
      <c r="DB10" s="723"/>
      <c r="DC10" s="723"/>
      <c r="DD10" s="669" t="s">
        <v>130</v>
      </c>
      <c r="DE10" s="664"/>
      <c r="DF10" s="664"/>
      <c r="DG10" s="664"/>
      <c r="DH10" s="664"/>
      <c r="DI10" s="664"/>
      <c r="DJ10" s="664"/>
      <c r="DK10" s="664"/>
      <c r="DL10" s="664"/>
      <c r="DM10" s="664"/>
      <c r="DN10" s="664"/>
      <c r="DO10" s="664"/>
      <c r="DP10" s="665"/>
      <c r="DQ10" s="669">
        <v>10</v>
      </c>
      <c r="DR10" s="664"/>
      <c r="DS10" s="664"/>
      <c r="DT10" s="664"/>
      <c r="DU10" s="664"/>
      <c r="DV10" s="664"/>
      <c r="DW10" s="664"/>
      <c r="DX10" s="664"/>
      <c r="DY10" s="664"/>
      <c r="DZ10" s="664"/>
      <c r="EA10" s="664"/>
      <c r="EB10" s="664"/>
      <c r="EC10" s="704"/>
    </row>
    <row r="11" spans="2:143" ht="11.25" customHeight="1" x14ac:dyDescent="0.2">
      <c r="B11" s="658" t="s">
        <v>247</v>
      </c>
      <c r="C11" s="659"/>
      <c r="D11" s="659"/>
      <c r="E11" s="659"/>
      <c r="F11" s="659"/>
      <c r="G11" s="659"/>
      <c r="H11" s="659"/>
      <c r="I11" s="659"/>
      <c r="J11" s="659"/>
      <c r="K11" s="659"/>
      <c r="L11" s="659"/>
      <c r="M11" s="659"/>
      <c r="N11" s="659"/>
      <c r="O11" s="659"/>
      <c r="P11" s="659"/>
      <c r="Q11" s="660"/>
      <c r="R11" s="661" t="s">
        <v>243</v>
      </c>
      <c r="S11" s="664"/>
      <c r="T11" s="664"/>
      <c r="U11" s="664"/>
      <c r="V11" s="664"/>
      <c r="W11" s="664"/>
      <c r="X11" s="664"/>
      <c r="Y11" s="665"/>
      <c r="Z11" s="723" t="s">
        <v>130</v>
      </c>
      <c r="AA11" s="723"/>
      <c r="AB11" s="723"/>
      <c r="AC11" s="723"/>
      <c r="AD11" s="724" t="s">
        <v>130</v>
      </c>
      <c r="AE11" s="724"/>
      <c r="AF11" s="724"/>
      <c r="AG11" s="724"/>
      <c r="AH11" s="724"/>
      <c r="AI11" s="724"/>
      <c r="AJ11" s="724"/>
      <c r="AK11" s="724"/>
      <c r="AL11" s="666" t="s">
        <v>130</v>
      </c>
      <c r="AM11" s="667"/>
      <c r="AN11" s="667"/>
      <c r="AO11" s="725"/>
      <c r="AP11" s="658" t="s">
        <v>248</v>
      </c>
      <c r="AQ11" s="659"/>
      <c r="AR11" s="659"/>
      <c r="AS11" s="659"/>
      <c r="AT11" s="659"/>
      <c r="AU11" s="659"/>
      <c r="AV11" s="659"/>
      <c r="AW11" s="659"/>
      <c r="AX11" s="659"/>
      <c r="AY11" s="659"/>
      <c r="AZ11" s="659"/>
      <c r="BA11" s="659"/>
      <c r="BB11" s="659"/>
      <c r="BC11" s="659"/>
      <c r="BD11" s="659"/>
      <c r="BE11" s="659"/>
      <c r="BF11" s="660"/>
      <c r="BG11" s="661">
        <v>22206</v>
      </c>
      <c r="BH11" s="664"/>
      <c r="BI11" s="664"/>
      <c r="BJ11" s="664"/>
      <c r="BK11" s="664"/>
      <c r="BL11" s="664"/>
      <c r="BM11" s="664"/>
      <c r="BN11" s="665"/>
      <c r="BO11" s="723">
        <v>3.1</v>
      </c>
      <c r="BP11" s="723"/>
      <c r="BQ11" s="723"/>
      <c r="BR11" s="723"/>
      <c r="BS11" s="669" t="s">
        <v>130</v>
      </c>
      <c r="BT11" s="664"/>
      <c r="BU11" s="664"/>
      <c r="BV11" s="664"/>
      <c r="BW11" s="664"/>
      <c r="BX11" s="664"/>
      <c r="BY11" s="664"/>
      <c r="BZ11" s="664"/>
      <c r="CA11" s="664"/>
      <c r="CB11" s="704"/>
      <c r="CD11" s="705" t="s">
        <v>249</v>
      </c>
      <c r="CE11" s="702"/>
      <c r="CF11" s="702"/>
      <c r="CG11" s="702"/>
      <c r="CH11" s="702"/>
      <c r="CI11" s="702"/>
      <c r="CJ11" s="702"/>
      <c r="CK11" s="702"/>
      <c r="CL11" s="702"/>
      <c r="CM11" s="702"/>
      <c r="CN11" s="702"/>
      <c r="CO11" s="702"/>
      <c r="CP11" s="702"/>
      <c r="CQ11" s="703"/>
      <c r="CR11" s="661">
        <v>332932</v>
      </c>
      <c r="CS11" s="664"/>
      <c r="CT11" s="664"/>
      <c r="CU11" s="664"/>
      <c r="CV11" s="664"/>
      <c r="CW11" s="664"/>
      <c r="CX11" s="664"/>
      <c r="CY11" s="665"/>
      <c r="CZ11" s="723">
        <v>10.5</v>
      </c>
      <c r="DA11" s="723"/>
      <c r="DB11" s="723"/>
      <c r="DC11" s="723"/>
      <c r="DD11" s="669">
        <v>23115</v>
      </c>
      <c r="DE11" s="664"/>
      <c r="DF11" s="664"/>
      <c r="DG11" s="664"/>
      <c r="DH11" s="664"/>
      <c r="DI11" s="664"/>
      <c r="DJ11" s="664"/>
      <c r="DK11" s="664"/>
      <c r="DL11" s="664"/>
      <c r="DM11" s="664"/>
      <c r="DN11" s="664"/>
      <c r="DO11" s="664"/>
      <c r="DP11" s="665"/>
      <c r="DQ11" s="669">
        <v>132290</v>
      </c>
      <c r="DR11" s="664"/>
      <c r="DS11" s="664"/>
      <c r="DT11" s="664"/>
      <c r="DU11" s="664"/>
      <c r="DV11" s="664"/>
      <c r="DW11" s="664"/>
      <c r="DX11" s="664"/>
      <c r="DY11" s="664"/>
      <c r="DZ11" s="664"/>
      <c r="EA11" s="664"/>
      <c r="EB11" s="664"/>
      <c r="EC11" s="704"/>
    </row>
    <row r="12" spans="2:143" ht="11.25" customHeight="1" x14ac:dyDescent="0.2">
      <c r="B12" s="658" t="s">
        <v>250</v>
      </c>
      <c r="C12" s="659"/>
      <c r="D12" s="659"/>
      <c r="E12" s="659"/>
      <c r="F12" s="659"/>
      <c r="G12" s="659"/>
      <c r="H12" s="659"/>
      <c r="I12" s="659"/>
      <c r="J12" s="659"/>
      <c r="K12" s="659"/>
      <c r="L12" s="659"/>
      <c r="M12" s="659"/>
      <c r="N12" s="659"/>
      <c r="O12" s="659"/>
      <c r="P12" s="659"/>
      <c r="Q12" s="660"/>
      <c r="R12" s="661">
        <v>52745</v>
      </c>
      <c r="S12" s="664"/>
      <c r="T12" s="664"/>
      <c r="U12" s="664"/>
      <c r="V12" s="664"/>
      <c r="W12" s="664"/>
      <c r="X12" s="664"/>
      <c r="Y12" s="665"/>
      <c r="Z12" s="723">
        <v>1.6</v>
      </c>
      <c r="AA12" s="723"/>
      <c r="AB12" s="723"/>
      <c r="AC12" s="723"/>
      <c r="AD12" s="724">
        <v>52745</v>
      </c>
      <c r="AE12" s="724"/>
      <c r="AF12" s="724"/>
      <c r="AG12" s="724"/>
      <c r="AH12" s="724"/>
      <c r="AI12" s="724"/>
      <c r="AJ12" s="724"/>
      <c r="AK12" s="724"/>
      <c r="AL12" s="666">
        <v>2.7</v>
      </c>
      <c r="AM12" s="667"/>
      <c r="AN12" s="667"/>
      <c r="AO12" s="725"/>
      <c r="AP12" s="658" t="s">
        <v>251</v>
      </c>
      <c r="AQ12" s="659"/>
      <c r="AR12" s="659"/>
      <c r="AS12" s="659"/>
      <c r="AT12" s="659"/>
      <c r="AU12" s="659"/>
      <c r="AV12" s="659"/>
      <c r="AW12" s="659"/>
      <c r="AX12" s="659"/>
      <c r="AY12" s="659"/>
      <c r="AZ12" s="659"/>
      <c r="BA12" s="659"/>
      <c r="BB12" s="659"/>
      <c r="BC12" s="659"/>
      <c r="BD12" s="659"/>
      <c r="BE12" s="659"/>
      <c r="BF12" s="660"/>
      <c r="BG12" s="661">
        <v>578524</v>
      </c>
      <c r="BH12" s="664"/>
      <c r="BI12" s="664"/>
      <c r="BJ12" s="664"/>
      <c r="BK12" s="664"/>
      <c r="BL12" s="664"/>
      <c r="BM12" s="664"/>
      <c r="BN12" s="665"/>
      <c r="BO12" s="723">
        <v>80.099999999999994</v>
      </c>
      <c r="BP12" s="723"/>
      <c r="BQ12" s="723"/>
      <c r="BR12" s="723"/>
      <c r="BS12" s="669">
        <v>72259</v>
      </c>
      <c r="BT12" s="664"/>
      <c r="BU12" s="664"/>
      <c r="BV12" s="664"/>
      <c r="BW12" s="664"/>
      <c r="BX12" s="664"/>
      <c r="BY12" s="664"/>
      <c r="BZ12" s="664"/>
      <c r="CA12" s="664"/>
      <c r="CB12" s="704"/>
      <c r="CD12" s="705" t="s">
        <v>252</v>
      </c>
      <c r="CE12" s="702"/>
      <c r="CF12" s="702"/>
      <c r="CG12" s="702"/>
      <c r="CH12" s="702"/>
      <c r="CI12" s="702"/>
      <c r="CJ12" s="702"/>
      <c r="CK12" s="702"/>
      <c r="CL12" s="702"/>
      <c r="CM12" s="702"/>
      <c r="CN12" s="702"/>
      <c r="CO12" s="702"/>
      <c r="CP12" s="702"/>
      <c r="CQ12" s="703"/>
      <c r="CR12" s="661">
        <v>62794</v>
      </c>
      <c r="CS12" s="664"/>
      <c r="CT12" s="664"/>
      <c r="CU12" s="664"/>
      <c r="CV12" s="664"/>
      <c r="CW12" s="664"/>
      <c r="CX12" s="664"/>
      <c r="CY12" s="665"/>
      <c r="CZ12" s="723">
        <v>2</v>
      </c>
      <c r="DA12" s="723"/>
      <c r="DB12" s="723"/>
      <c r="DC12" s="723"/>
      <c r="DD12" s="669">
        <v>1437</v>
      </c>
      <c r="DE12" s="664"/>
      <c r="DF12" s="664"/>
      <c r="DG12" s="664"/>
      <c r="DH12" s="664"/>
      <c r="DI12" s="664"/>
      <c r="DJ12" s="664"/>
      <c r="DK12" s="664"/>
      <c r="DL12" s="664"/>
      <c r="DM12" s="664"/>
      <c r="DN12" s="664"/>
      <c r="DO12" s="664"/>
      <c r="DP12" s="665"/>
      <c r="DQ12" s="669">
        <v>49326</v>
      </c>
      <c r="DR12" s="664"/>
      <c r="DS12" s="664"/>
      <c r="DT12" s="664"/>
      <c r="DU12" s="664"/>
      <c r="DV12" s="664"/>
      <c r="DW12" s="664"/>
      <c r="DX12" s="664"/>
      <c r="DY12" s="664"/>
      <c r="DZ12" s="664"/>
      <c r="EA12" s="664"/>
      <c r="EB12" s="664"/>
      <c r="EC12" s="704"/>
    </row>
    <row r="13" spans="2:143" ht="11.25" customHeight="1" x14ac:dyDescent="0.2">
      <c r="B13" s="658" t="s">
        <v>253</v>
      </c>
      <c r="C13" s="659"/>
      <c r="D13" s="659"/>
      <c r="E13" s="659"/>
      <c r="F13" s="659"/>
      <c r="G13" s="659"/>
      <c r="H13" s="659"/>
      <c r="I13" s="659"/>
      <c r="J13" s="659"/>
      <c r="K13" s="659"/>
      <c r="L13" s="659"/>
      <c r="M13" s="659"/>
      <c r="N13" s="659"/>
      <c r="O13" s="659"/>
      <c r="P13" s="659"/>
      <c r="Q13" s="660"/>
      <c r="R13" s="661" t="s">
        <v>130</v>
      </c>
      <c r="S13" s="664"/>
      <c r="T13" s="664"/>
      <c r="U13" s="664"/>
      <c r="V13" s="664"/>
      <c r="W13" s="664"/>
      <c r="X13" s="664"/>
      <c r="Y13" s="665"/>
      <c r="Z13" s="723" t="s">
        <v>130</v>
      </c>
      <c r="AA13" s="723"/>
      <c r="AB13" s="723"/>
      <c r="AC13" s="723"/>
      <c r="AD13" s="724" t="s">
        <v>130</v>
      </c>
      <c r="AE13" s="724"/>
      <c r="AF13" s="724"/>
      <c r="AG13" s="724"/>
      <c r="AH13" s="724"/>
      <c r="AI13" s="724"/>
      <c r="AJ13" s="724"/>
      <c r="AK13" s="724"/>
      <c r="AL13" s="666" t="s">
        <v>130</v>
      </c>
      <c r="AM13" s="667"/>
      <c r="AN13" s="667"/>
      <c r="AO13" s="725"/>
      <c r="AP13" s="658" t="s">
        <v>254</v>
      </c>
      <c r="AQ13" s="659"/>
      <c r="AR13" s="659"/>
      <c r="AS13" s="659"/>
      <c r="AT13" s="659"/>
      <c r="AU13" s="659"/>
      <c r="AV13" s="659"/>
      <c r="AW13" s="659"/>
      <c r="AX13" s="659"/>
      <c r="AY13" s="659"/>
      <c r="AZ13" s="659"/>
      <c r="BA13" s="659"/>
      <c r="BB13" s="659"/>
      <c r="BC13" s="659"/>
      <c r="BD13" s="659"/>
      <c r="BE13" s="659"/>
      <c r="BF13" s="660"/>
      <c r="BG13" s="661">
        <v>578074</v>
      </c>
      <c r="BH13" s="664"/>
      <c r="BI13" s="664"/>
      <c r="BJ13" s="664"/>
      <c r="BK13" s="664"/>
      <c r="BL13" s="664"/>
      <c r="BM13" s="664"/>
      <c r="BN13" s="665"/>
      <c r="BO13" s="723">
        <v>80.099999999999994</v>
      </c>
      <c r="BP13" s="723"/>
      <c r="BQ13" s="723"/>
      <c r="BR13" s="723"/>
      <c r="BS13" s="669">
        <v>72259</v>
      </c>
      <c r="BT13" s="664"/>
      <c r="BU13" s="664"/>
      <c r="BV13" s="664"/>
      <c r="BW13" s="664"/>
      <c r="BX13" s="664"/>
      <c r="BY13" s="664"/>
      <c r="BZ13" s="664"/>
      <c r="CA13" s="664"/>
      <c r="CB13" s="704"/>
      <c r="CD13" s="705" t="s">
        <v>255</v>
      </c>
      <c r="CE13" s="702"/>
      <c r="CF13" s="702"/>
      <c r="CG13" s="702"/>
      <c r="CH13" s="702"/>
      <c r="CI13" s="702"/>
      <c r="CJ13" s="702"/>
      <c r="CK13" s="702"/>
      <c r="CL13" s="702"/>
      <c r="CM13" s="702"/>
      <c r="CN13" s="702"/>
      <c r="CO13" s="702"/>
      <c r="CP13" s="702"/>
      <c r="CQ13" s="703"/>
      <c r="CR13" s="661">
        <v>337119</v>
      </c>
      <c r="CS13" s="664"/>
      <c r="CT13" s="664"/>
      <c r="CU13" s="664"/>
      <c r="CV13" s="664"/>
      <c r="CW13" s="664"/>
      <c r="CX13" s="664"/>
      <c r="CY13" s="665"/>
      <c r="CZ13" s="723">
        <v>10.6</v>
      </c>
      <c r="DA13" s="723"/>
      <c r="DB13" s="723"/>
      <c r="DC13" s="723"/>
      <c r="DD13" s="669">
        <v>44456</v>
      </c>
      <c r="DE13" s="664"/>
      <c r="DF13" s="664"/>
      <c r="DG13" s="664"/>
      <c r="DH13" s="664"/>
      <c r="DI13" s="664"/>
      <c r="DJ13" s="664"/>
      <c r="DK13" s="664"/>
      <c r="DL13" s="664"/>
      <c r="DM13" s="664"/>
      <c r="DN13" s="664"/>
      <c r="DO13" s="664"/>
      <c r="DP13" s="665"/>
      <c r="DQ13" s="669">
        <v>206760</v>
      </c>
      <c r="DR13" s="664"/>
      <c r="DS13" s="664"/>
      <c r="DT13" s="664"/>
      <c r="DU13" s="664"/>
      <c r="DV13" s="664"/>
      <c r="DW13" s="664"/>
      <c r="DX13" s="664"/>
      <c r="DY13" s="664"/>
      <c r="DZ13" s="664"/>
      <c r="EA13" s="664"/>
      <c r="EB13" s="664"/>
      <c r="EC13" s="704"/>
    </row>
    <row r="14" spans="2:143" ht="11.25" customHeight="1" x14ac:dyDescent="0.2">
      <c r="B14" s="658" t="s">
        <v>256</v>
      </c>
      <c r="C14" s="659"/>
      <c r="D14" s="659"/>
      <c r="E14" s="659"/>
      <c r="F14" s="659"/>
      <c r="G14" s="659"/>
      <c r="H14" s="659"/>
      <c r="I14" s="659"/>
      <c r="J14" s="659"/>
      <c r="K14" s="659"/>
      <c r="L14" s="659"/>
      <c r="M14" s="659"/>
      <c r="N14" s="659"/>
      <c r="O14" s="659"/>
      <c r="P14" s="659"/>
      <c r="Q14" s="660"/>
      <c r="R14" s="661" t="s">
        <v>130</v>
      </c>
      <c r="S14" s="664"/>
      <c r="T14" s="664"/>
      <c r="U14" s="664"/>
      <c r="V14" s="664"/>
      <c r="W14" s="664"/>
      <c r="X14" s="664"/>
      <c r="Y14" s="665"/>
      <c r="Z14" s="723" t="s">
        <v>130</v>
      </c>
      <c r="AA14" s="723"/>
      <c r="AB14" s="723"/>
      <c r="AC14" s="723"/>
      <c r="AD14" s="724" t="s">
        <v>130</v>
      </c>
      <c r="AE14" s="724"/>
      <c r="AF14" s="724"/>
      <c r="AG14" s="724"/>
      <c r="AH14" s="724"/>
      <c r="AI14" s="724"/>
      <c r="AJ14" s="724"/>
      <c r="AK14" s="724"/>
      <c r="AL14" s="666" t="s">
        <v>130</v>
      </c>
      <c r="AM14" s="667"/>
      <c r="AN14" s="667"/>
      <c r="AO14" s="725"/>
      <c r="AP14" s="658" t="s">
        <v>257</v>
      </c>
      <c r="AQ14" s="659"/>
      <c r="AR14" s="659"/>
      <c r="AS14" s="659"/>
      <c r="AT14" s="659"/>
      <c r="AU14" s="659"/>
      <c r="AV14" s="659"/>
      <c r="AW14" s="659"/>
      <c r="AX14" s="659"/>
      <c r="AY14" s="659"/>
      <c r="AZ14" s="659"/>
      <c r="BA14" s="659"/>
      <c r="BB14" s="659"/>
      <c r="BC14" s="659"/>
      <c r="BD14" s="659"/>
      <c r="BE14" s="659"/>
      <c r="BF14" s="660"/>
      <c r="BG14" s="661">
        <v>12797</v>
      </c>
      <c r="BH14" s="664"/>
      <c r="BI14" s="664"/>
      <c r="BJ14" s="664"/>
      <c r="BK14" s="664"/>
      <c r="BL14" s="664"/>
      <c r="BM14" s="664"/>
      <c r="BN14" s="665"/>
      <c r="BO14" s="723">
        <v>1.8</v>
      </c>
      <c r="BP14" s="723"/>
      <c r="BQ14" s="723"/>
      <c r="BR14" s="723"/>
      <c r="BS14" s="669" t="s">
        <v>233</v>
      </c>
      <c r="BT14" s="664"/>
      <c r="BU14" s="664"/>
      <c r="BV14" s="664"/>
      <c r="BW14" s="664"/>
      <c r="BX14" s="664"/>
      <c r="BY14" s="664"/>
      <c r="BZ14" s="664"/>
      <c r="CA14" s="664"/>
      <c r="CB14" s="704"/>
      <c r="CD14" s="705" t="s">
        <v>258</v>
      </c>
      <c r="CE14" s="702"/>
      <c r="CF14" s="702"/>
      <c r="CG14" s="702"/>
      <c r="CH14" s="702"/>
      <c r="CI14" s="702"/>
      <c r="CJ14" s="702"/>
      <c r="CK14" s="702"/>
      <c r="CL14" s="702"/>
      <c r="CM14" s="702"/>
      <c r="CN14" s="702"/>
      <c r="CO14" s="702"/>
      <c r="CP14" s="702"/>
      <c r="CQ14" s="703"/>
      <c r="CR14" s="661">
        <v>79351</v>
      </c>
      <c r="CS14" s="664"/>
      <c r="CT14" s="664"/>
      <c r="CU14" s="664"/>
      <c r="CV14" s="664"/>
      <c r="CW14" s="664"/>
      <c r="CX14" s="664"/>
      <c r="CY14" s="665"/>
      <c r="CZ14" s="723">
        <v>2.5</v>
      </c>
      <c r="DA14" s="723"/>
      <c r="DB14" s="723"/>
      <c r="DC14" s="723"/>
      <c r="DD14" s="669">
        <v>5157</v>
      </c>
      <c r="DE14" s="664"/>
      <c r="DF14" s="664"/>
      <c r="DG14" s="664"/>
      <c r="DH14" s="664"/>
      <c r="DI14" s="664"/>
      <c r="DJ14" s="664"/>
      <c r="DK14" s="664"/>
      <c r="DL14" s="664"/>
      <c r="DM14" s="664"/>
      <c r="DN14" s="664"/>
      <c r="DO14" s="664"/>
      <c r="DP14" s="665"/>
      <c r="DQ14" s="669">
        <v>75799</v>
      </c>
      <c r="DR14" s="664"/>
      <c r="DS14" s="664"/>
      <c r="DT14" s="664"/>
      <c r="DU14" s="664"/>
      <c r="DV14" s="664"/>
      <c r="DW14" s="664"/>
      <c r="DX14" s="664"/>
      <c r="DY14" s="664"/>
      <c r="DZ14" s="664"/>
      <c r="EA14" s="664"/>
      <c r="EB14" s="664"/>
      <c r="EC14" s="704"/>
    </row>
    <row r="15" spans="2:143" ht="11.25" customHeight="1" x14ac:dyDescent="0.2">
      <c r="B15" s="658" t="s">
        <v>259</v>
      </c>
      <c r="C15" s="659"/>
      <c r="D15" s="659"/>
      <c r="E15" s="659"/>
      <c r="F15" s="659"/>
      <c r="G15" s="659"/>
      <c r="H15" s="659"/>
      <c r="I15" s="659"/>
      <c r="J15" s="659"/>
      <c r="K15" s="659"/>
      <c r="L15" s="659"/>
      <c r="M15" s="659"/>
      <c r="N15" s="659"/>
      <c r="O15" s="659"/>
      <c r="P15" s="659"/>
      <c r="Q15" s="660"/>
      <c r="R15" s="661">
        <v>6382</v>
      </c>
      <c r="S15" s="664"/>
      <c r="T15" s="664"/>
      <c r="U15" s="664"/>
      <c r="V15" s="664"/>
      <c r="W15" s="664"/>
      <c r="X15" s="664"/>
      <c r="Y15" s="665"/>
      <c r="Z15" s="723">
        <v>0.2</v>
      </c>
      <c r="AA15" s="723"/>
      <c r="AB15" s="723"/>
      <c r="AC15" s="723"/>
      <c r="AD15" s="724">
        <v>6382</v>
      </c>
      <c r="AE15" s="724"/>
      <c r="AF15" s="724"/>
      <c r="AG15" s="724"/>
      <c r="AH15" s="724"/>
      <c r="AI15" s="724"/>
      <c r="AJ15" s="724"/>
      <c r="AK15" s="724"/>
      <c r="AL15" s="666">
        <v>0.3</v>
      </c>
      <c r="AM15" s="667"/>
      <c r="AN15" s="667"/>
      <c r="AO15" s="725"/>
      <c r="AP15" s="658" t="s">
        <v>260</v>
      </c>
      <c r="AQ15" s="659"/>
      <c r="AR15" s="659"/>
      <c r="AS15" s="659"/>
      <c r="AT15" s="659"/>
      <c r="AU15" s="659"/>
      <c r="AV15" s="659"/>
      <c r="AW15" s="659"/>
      <c r="AX15" s="659"/>
      <c r="AY15" s="659"/>
      <c r="AZ15" s="659"/>
      <c r="BA15" s="659"/>
      <c r="BB15" s="659"/>
      <c r="BC15" s="659"/>
      <c r="BD15" s="659"/>
      <c r="BE15" s="659"/>
      <c r="BF15" s="660"/>
      <c r="BG15" s="661">
        <v>12139</v>
      </c>
      <c r="BH15" s="664"/>
      <c r="BI15" s="664"/>
      <c r="BJ15" s="664"/>
      <c r="BK15" s="664"/>
      <c r="BL15" s="664"/>
      <c r="BM15" s="664"/>
      <c r="BN15" s="665"/>
      <c r="BO15" s="723">
        <v>1.7</v>
      </c>
      <c r="BP15" s="723"/>
      <c r="BQ15" s="723"/>
      <c r="BR15" s="723"/>
      <c r="BS15" s="669" t="s">
        <v>233</v>
      </c>
      <c r="BT15" s="664"/>
      <c r="BU15" s="664"/>
      <c r="BV15" s="664"/>
      <c r="BW15" s="664"/>
      <c r="BX15" s="664"/>
      <c r="BY15" s="664"/>
      <c r="BZ15" s="664"/>
      <c r="CA15" s="664"/>
      <c r="CB15" s="704"/>
      <c r="CD15" s="705" t="s">
        <v>261</v>
      </c>
      <c r="CE15" s="702"/>
      <c r="CF15" s="702"/>
      <c r="CG15" s="702"/>
      <c r="CH15" s="702"/>
      <c r="CI15" s="702"/>
      <c r="CJ15" s="702"/>
      <c r="CK15" s="702"/>
      <c r="CL15" s="702"/>
      <c r="CM15" s="702"/>
      <c r="CN15" s="702"/>
      <c r="CO15" s="702"/>
      <c r="CP15" s="702"/>
      <c r="CQ15" s="703"/>
      <c r="CR15" s="661">
        <v>265211</v>
      </c>
      <c r="CS15" s="664"/>
      <c r="CT15" s="664"/>
      <c r="CU15" s="664"/>
      <c r="CV15" s="664"/>
      <c r="CW15" s="664"/>
      <c r="CX15" s="664"/>
      <c r="CY15" s="665"/>
      <c r="CZ15" s="723">
        <v>8.4</v>
      </c>
      <c r="DA15" s="723"/>
      <c r="DB15" s="723"/>
      <c r="DC15" s="723"/>
      <c r="DD15" s="669">
        <v>19647</v>
      </c>
      <c r="DE15" s="664"/>
      <c r="DF15" s="664"/>
      <c r="DG15" s="664"/>
      <c r="DH15" s="664"/>
      <c r="DI15" s="664"/>
      <c r="DJ15" s="664"/>
      <c r="DK15" s="664"/>
      <c r="DL15" s="664"/>
      <c r="DM15" s="664"/>
      <c r="DN15" s="664"/>
      <c r="DO15" s="664"/>
      <c r="DP15" s="665"/>
      <c r="DQ15" s="669">
        <v>201416</v>
      </c>
      <c r="DR15" s="664"/>
      <c r="DS15" s="664"/>
      <c r="DT15" s="664"/>
      <c r="DU15" s="664"/>
      <c r="DV15" s="664"/>
      <c r="DW15" s="664"/>
      <c r="DX15" s="664"/>
      <c r="DY15" s="664"/>
      <c r="DZ15" s="664"/>
      <c r="EA15" s="664"/>
      <c r="EB15" s="664"/>
      <c r="EC15" s="704"/>
    </row>
    <row r="16" spans="2:143" ht="11.25" customHeight="1" x14ac:dyDescent="0.2">
      <c r="B16" s="658" t="s">
        <v>262</v>
      </c>
      <c r="C16" s="659"/>
      <c r="D16" s="659"/>
      <c r="E16" s="659"/>
      <c r="F16" s="659"/>
      <c r="G16" s="659"/>
      <c r="H16" s="659"/>
      <c r="I16" s="659"/>
      <c r="J16" s="659"/>
      <c r="K16" s="659"/>
      <c r="L16" s="659"/>
      <c r="M16" s="659"/>
      <c r="N16" s="659"/>
      <c r="O16" s="659"/>
      <c r="P16" s="659"/>
      <c r="Q16" s="660"/>
      <c r="R16" s="661" t="s">
        <v>233</v>
      </c>
      <c r="S16" s="664"/>
      <c r="T16" s="664"/>
      <c r="U16" s="664"/>
      <c r="V16" s="664"/>
      <c r="W16" s="664"/>
      <c r="X16" s="664"/>
      <c r="Y16" s="665"/>
      <c r="Z16" s="723" t="s">
        <v>233</v>
      </c>
      <c r="AA16" s="723"/>
      <c r="AB16" s="723"/>
      <c r="AC16" s="723"/>
      <c r="AD16" s="724" t="s">
        <v>130</v>
      </c>
      <c r="AE16" s="724"/>
      <c r="AF16" s="724"/>
      <c r="AG16" s="724"/>
      <c r="AH16" s="724"/>
      <c r="AI16" s="724"/>
      <c r="AJ16" s="724"/>
      <c r="AK16" s="724"/>
      <c r="AL16" s="666" t="s">
        <v>233</v>
      </c>
      <c r="AM16" s="667"/>
      <c r="AN16" s="667"/>
      <c r="AO16" s="725"/>
      <c r="AP16" s="658" t="s">
        <v>263</v>
      </c>
      <c r="AQ16" s="659"/>
      <c r="AR16" s="659"/>
      <c r="AS16" s="659"/>
      <c r="AT16" s="659"/>
      <c r="AU16" s="659"/>
      <c r="AV16" s="659"/>
      <c r="AW16" s="659"/>
      <c r="AX16" s="659"/>
      <c r="AY16" s="659"/>
      <c r="AZ16" s="659"/>
      <c r="BA16" s="659"/>
      <c r="BB16" s="659"/>
      <c r="BC16" s="659"/>
      <c r="BD16" s="659"/>
      <c r="BE16" s="659"/>
      <c r="BF16" s="660"/>
      <c r="BG16" s="661" t="s">
        <v>233</v>
      </c>
      <c r="BH16" s="664"/>
      <c r="BI16" s="664"/>
      <c r="BJ16" s="664"/>
      <c r="BK16" s="664"/>
      <c r="BL16" s="664"/>
      <c r="BM16" s="664"/>
      <c r="BN16" s="665"/>
      <c r="BO16" s="723" t="s">
        <v>130</v>
      </c>
      <c r="BP16" s="723"/>
      <c r="BQ16" s="723"/>
      <c r="BR16" s="723"/>
      <c r="BS16" s="669" t="s">
        <v>130</v>
      </c>
      <c r="BT16" s="664"/>
      <c r="BU16" s="664"/>
      <c r="BV16" s="664"/>
      <c r="BW16" s="664"/>
      <c r="BX16" s="664"/>
      <c r="BY16" s="664"/>
      <c r="BZ16" s="664"/>
      <c r="CA16" s="664"/>
      <c r="CB16" s="704"/>
      <c r="CD16" s="705" t="s">
        <v>264</v>
      </c>
      <c r="CE16" s="702"/>
      <c r="CF16" s="702"/>
      <c r="CG16" s="702"/>
      <c r="CH16" s="702"/>
      <c r="CI16" s="702"/>
      <c r="CJ16" s="702"/>
      <c r="CK16" s="702"/>
      <c r="CL16" s="702"/>
      <c r="CM16" s="702"/>
      <c r="CN16" s="702"/>
      <c r="CO16" s="702"/>
      <c r="CP16" s="702"/>
      <c r="CQ16" s="703"/>
      <c r="CR16" s="661">
        <v>92411</v>
      </c>
      <c r="CS16" s="664"/>
      <c r="CT16" s="664"/>
      <c r="CU16" s="664"/>
      <c r="CV16" s="664"/>
      <c r="CW16" s="664"/>
      <c r="CX16" s="664"/>
      <c r="CY16" s="665"/>
      <c r="CZ16" s="723">
        <v>2.9</v>
      </c>
      <c r="DA16" s="723"/>
      <c r="DB16" s="723"/>
      <c r="DC16" s="723"/>
      <c r="DD16" s="669" t="s">
        <v>130</v>
      </c>
      <c r="DE16" s="664"/>
      <c r="DF16" s="664"/>
      <c r="DG16" s="664"/>
      <c r="DH16" s="664"/>
      <c r="DI16" s="664"/>
      <c r="DJ16" s="664"/>
      <c r="DK16" s="664"/>
      <c r="DL16" s="664"/>
      <c r="DM16" s="664"/>
      <c r="DN16" s="664"/>
      <c r="DO16" s="664"/>
      <c r="DP16" s="665"/>
      <c r="DQ16" s="669">
        <v>30327</v>
      </c>
      <c r="DR16" s="664"/>
      <c r="DS16" s="664"/>
      <c r="DT16" s="664"/>
      <c r="DU16" s="664"/>
      <c r="DV16" s="664"/>
      <c r="DW16" s="664"/>
      <c r="DX16" s="664"/>
      <c r="DY16" s="664"/>
      <c r="DZ16" s="664"/>
      <c r="EA16" s="664"/>
      <c r="EB16" s="664"/>
      <c r="EC16" s="704"/>
    </row>
    <row r="17" spans="2:133" ht="11.25" customHeight="1" x14ac:dyDescent="0.2">
      <c r="B17" s="658" t="s">
        <v>265</v>
      </c>
      <c r="C17" s="659"/>
      <c r="D17" s="659"/>
      <c r="E17" s="659"/>
      <c r="F17" s="659"/>
      <c r="G17" s="659"/>
      <c r="H17" s="659"/>
      <c r="I17" s="659"/>
      <c r="J17" s="659"/>
      <c r="K17" s="659"/>
      <c r="L17" s="659"/>
      <c r="M17" s="659"/>
      <c r="N17" s="659"/>
      <c r="O17" s="659"/>
      <c r="P17" s="659"/>
      <c r="Q17" s="660"/>
      <c r="R17" s="661">
        <v>239</v>
      </c>
      <c r="S17" s="664"/>
      <c r="T17" s="664"/>
      <c r="U17" s="664"/>
      <c r="V17" s="664"/>
      <c r="W17" s="664"/>
      <c r="X17" s="664"/>
      <c r="Y17" s="665"/>
      <c r="Z17" s="723">
        <v>0</v>
      </c>
      <c r="AA17" s="723"/>
      <c r="AB17" s="723"/>
      <c r="AC17" s="723"/>
      <c r="AD17" s="724">
        <v>239</v>
      </c>
      <c r="AE17" s="724"/>
      <c r="AF17" s="724"/>
      <c r="AG17" s="724"/>
      <c r="AH17" s="724"/>
      <c r="AI17" s="724"/>
      <c r="AJ17" s="724"/>
      <c r="AK17" s="724"/>
      <c r="AL17" s="666">
        <v>0</v>
      </c>
      <c r="AM17" s="667"/>
      <c r="AN17" s="667"/>
      <c r="AO17" s="725"/>
      <c r="AP17" s="658" t="s">
        <v>266</v>
      </c>
      <c r="AQ17" s="659"/>
      <c r="AR17" s="659"/>
      <c r="AS17" s="659"/>
      <c r="AT17" s="659"/>
      <c r="AU17" s="659"/>
      <c r="AV17" s="659"/>
      <c r="AW17" s="659"/>
      <c r="AX17" s="659"/>
      <c r="AY17" s="659"/>
      <c r="AZ17" s="659"/>
      <c r="BA17" s="659"/>
      <c r="BB17" s="659"/>
      <c r="BC17" s="659"/>
      <c r="BD17" s="659"/>
      <c r="BE17" s="659"/>
      <c r="BF17" s="660"/>
      <c r="BG17" s="661" t="s">
        <v>233</v>
      </c>
      <c r="BH17" s="664"/>
      <c r="BI17" s="664"/>
      <c r="BJ17" s="664"/>
      <c r="BK17" s="664"/>
      <c r="BL17" s="664"/>
      <c r="BM17" s="664"/>
      <c r="BN17" s="665"/>
      <c r="BO17" s="723" t="s">
        <v>243</v>
      </c>
      <c r="BP17" s="723"/>
      <c r="BQ17" s="723"/>
      <c r="BR17" s="723"/>
      <c r="BS17" s="669" t="s">
        <v>243</v>
      </c>
      <c r="BT17" s="664"/>
      <c r="BU17" s="664"/>
      <c r="BV17" s="664"/>
      <c r="BW17" s="664"/>
      <c r="BX17" s="664"/>
      <c r="BY17" s="664"/>
      <c r="BZ17" s="664"/>
      <c r="CA17" s="664"/>
      <c r="CB17" s="704"/>
      <c r="CD17" s="705" t="s">
        <v>267</v>
      </c>
      <c r="CE17" s="702"/>
      <c r="CF17" s="702"/>
      <c r="CG17" s="702"/>
      <c r="CH17" s="702"/>
      <c r="CI17" s="702"/>
      <c r="CJ17" s="702"/>
      <c r="CK17" s="702"/>
      <c r="CL17" s="702"/>
      <c r="CM17" s="702"/>
      <c r="CN17" s="702"/>
      <c r="CO17" s="702"/>
      <c r="CP17" s="702"/>
      <c r="CQ17" s="703"/>
      <c r="CR17" s="661">
        <v>405257</v>
      </c>
      <c r="CS17" s="664"/>
      <c r="CT17" s="664"/>
      <c r="CU17" s="664"/>
      <c r="CV17" s="664"/>
      <c r="CW17" s="664"/>
      <c r="CX17" s="664"/>
      <c r="CY17" s="665"/>
      <c r="CZ17" s="723">
        <v>12.8</v>
      </c>
      <c r="DA17" s="723"/>
      <c r="DB17" s="723"/>
      <c r="DC17" s="723"/>
      <c r="DD17" s="669" t="s">
        <v>233</v>
      </c>
      <c r="DE17" s="664"/>
      <c r="DF17" s="664"/>
      <c r="DG17" s="664"/>
      <c r="DH17" s="664"/>
      <c r="DI17" s="664"/>
      <c r="DJ17" s="664"/>
      <c r="DK17" s="664"/>
      <c r="DL17" s="664"/>
      <c r="DM17" s="664"/>
      <c r="DN17" s="664"/>
      <c r="DO17" s="664"/>
      <c r="DP17" s="665"/>
      <c r="DQ17" s="669">
        <v>397003</v>
      </c>
      <c r="DR17" s="664"/>
      <c r="DS17" s="664"/>
      <c r="DT17" s="664"/>
      <c r="DU17" s="664"/>
      <c r="DV17" s="664"/>
      <c r="DW17" s="664"/>
      <c r="DX17" s="664"/>
      <c r="DY17" s="664"/>
      <c r="DZ17" s="664"/>
      <c r="EA17" s="664"/>
      <c r="EB17" s="664"/>
      <c r="EC17" s="704"/>
    </row>
    <row r="18" spans="2:133" ht="11.25" customHeight="1" x14ac:dyDescent="0.2">
      <c r="B18" s="658" t="s">
        <v>268</v>
      </c>
      <c r="C18" s="659"/>
      <c r="D18" s="659"/>
      <c r="E18" s="659"/>
      <c r="F18" s="659"/>
      <c r="G18" s="659"/>
      <c r="H18" s="659"/>
      <c r="I18" s="659"/>
      <c r="J18" s="659"/>
      <c r="K18" s="659"/>
      <c r="L18" s="659"/>
      <c r="M18" s="659"/>
      <c r="N18" s="659"/>
      <c r="O18" s="659"/>
      <c r="P18" s="659"/>
      <c r="Q18" s="660"/>
      <c r="R18" s="661">
        <v>1335312</v>
      </c>
      <c r="S18" s="664"/>
      <c r="T18" s="664"/>
      <c r="U18" s="664"/>
      <c r="V18" s="664"/>
      <c r="W18" s="664"/>
      <c r="X18" s="664"/>
      <c r="Y18" s="665"/>
      <c r="Z18" s="723">
        <v>40.799999999999997</v>
      </c>
      <c r="AA18" s="723"/>
      <c r="AB18" s="723"/>
      <c r="AC18" s="723"/>
      <c r="AD18" s="724">
        <v>1122752</v>
      </c>
      <c r="AE18" s="724"/>
      <c r="AF18" s="724"/>
      <c r="AG18" s="724"/>
      <c r="AH18" s="724"/>
      <c r="AI18" s="724"/>
      <c r="AJ18" s="724"/>
      <c r="AK18" s="724"/>
      <c r="AL18" s="666">
        <v>58.1</v>
      </c>
      <c r="AM18" s="667"/>
      <c r="AN18" s="667"/>
      <c r="AO18" s="725"/>
      <c r="AP18" s="658" t="s">
        <v>269</v>
      </c>
      <c r="AQ18" s="659"/>
      <c r="AR18" s="659"/>
      <c r="AS18" s="659"/>
      <c r="AT18" s="659"/>
      <c r="AU18" s="659"/>
      <c r="AV18" s="659"/>
      <c r="AW18" s="659"/>
      <c r="AX18" s="659"/>
      <c r="AY18" s="659"/>
      <c r="AZ18" s="659"/>
      <c r="BA18" s="659"/>
      <c r="BB18" s="659"/>
      <c r="BC18" s="659"/>
      <c r="BD18" s="659"/>
      <c r="BE18" s="659"/>
      <c r="BF18" s="660"/>
      <c r="BG18" s="661" t="s">
        <v>130</v>
      </c>
      <c r="BH18" s="664"/>
      <c r="BI18" s="664"/>
      <c r="BJ18" s="664"/>
      <c r="BK18" s="664"/>
      <c r="BL18" s="664"/>
      <c r="BM18" s="664"/>
      <c r="BN18" s="665"/>
      <c r="BO18" s="723" t="s">
        <v>130</v>
      </c>
      <c r="BP18" s="723"/>
      <c r="BQ18" s="723"/>
      <c r="BR18" s="723"/>
      <c r="BS18" s="669" t="s">
        <v>130</v>
      </c>
      <c r="BT18" s="664"/>
      <c r="BU18" s="664"/>
      <c r="BV18" s="664"/>
      <c r="BW18" s="664"/>
      <c r="BX18" s="664"/>
      <c r="BY18" s="664"/>
      <c r="BZ18" s="664"/>
      <c r="CA18" s="664"/>
      <c r="CB18" s="704"/>
      <c r="CD18" s="705" t="s">
        <v>270</v>
      </c>
      <c r="CE18" s="702"/>
      <c r="CF18" s="702"/>
      <c r="CG18" s="702"/>
      <c r="CH18" s="702"/>
      <c r="CI18" s="702"/>
      <c r="CJ18" s="702"/>
      <c r="CK18" s="702"/>
      <c r="CL18" s="702"/>
      <c r="CM18" s="702"/>
      <c r="CN18" s="702"/>
      <c r="CO18" s="702"/>
      <c r="CP18" s="702"/>
      <c r="CQ18" s="703"/>
      <c r="CR18" s="661" t="s">
        <v>233</v>
      </c>
      <c r="CS18" s="664"/>
      <c r="CT18" s="664"/>
      <c r="CU18" s="664"/>
      <c r="CV18" s="664"/>
      <c r="CW18" s="664"/>
      <c r="CX18" s="664"/>
      <c r="CY18" s="665"/>
      <c r="CZ18" s="723" t="s">
        <v>130</v>
      </c>
      <c r="DA18" s="723"/>
      <c r="DB18" s="723"/>
      <c r="DC18" s="723"/>
      <c r="DD18" s="669" t="s">
        <v>233</v>
      </c>
      <c r="DE18" s="664"/>
      <c r="DF18" s="664"/>
      <c r="DG18" s="664"/>
      <c r="DH18" s="664"/>
      <c r="DI18" s="664"/>
      <c r="DJ18" s="664"/>
      <c r="DK18" s="664"/>
      <c r="DL18" s="664"/>
      <c r="DM18" s="664"/>
      <c r="DN18" s="664"/>
      <c r="DO18" s="664"/>
      <c r="DP18" s="665"/>
      <c r="DQ18" s="669" t="s">
        <v>130</v>
      </c>
      <c r="DR18" s="664"/>
      <c r="DS18" s="664"/>
      <c r="DT18" s="664"/>
      <c r="DU18" s="664"/>
      <c r="DV18" s="664"/>
      <c r="DW18" s="664"/>
      <c r="DX18" s="664"/>
      <c r="DY18" s="664"/>
      <c r="DZ18" s="664"/>
      <c r="EA18" s="664"/>
      <c r="EB18" s="664"/>
      <c r="EC18" s="704"/>
    </row>
    <row r="19" spans="2:133" ht="11.25" customHeight="1" x14ac:dyDescent="0.2">
      <c r="B19" s="658" t="s">
        <v>271</v>
      </c>
      <c r="C19" s="659"/>
      <c r="D19" s="659"/>
      <c r="E19" s="659"/>
      <c r="F19" s="659"/>
      <c r="G19" s="659"/>
      <c r="H19" s="659"/>
      <c r="I19" s="659"/>
      <c r="J19" s="659"/>
      <c r="K19" s="659"/>
      <c r="L19" s="659"/>
      <c r="M19" s="659"/>
      <c r="N19" s="659"/>
      <c r="O19" s="659"/>
      <c r="P19" s="659"/>
      <c r="Q19" s="660"/>
      <c r="R19" s="661">
        <v>1122752</v>
      </c>
      <c r="S19" s="664"/>
      <c r="T19" s="664"/>
      <c r="U19" s="664"/>
      <c r="V19" s="664"/>
      <c r="W19" s="664"/>
      <c r="X19" s="664"/>
      <c r="Y19" s="665"/>
      <c r="Z19" s="723">
        <v>34.299999999999997</v>
      </c>
      <c r="AA19" s="723"/>
      <c r="AB19" s="723"/>
      <c r="AC19" s="723"/>
      <c r="AD19" s="724">
        <v>1122752</v>
      </c>
      <c r="AE19" s="724"/>
      <c r="AF19" s="724"/>
      <c r="AG19" s="724"/>
      <c r="AH19" s="724"/>
      <c r="AI19" s="724"/>
      <c r="AJ19" s="724"/>
      <c r="AK19" s="724"/>
      <c r="AL19" s="666">
        <v>58.1</v>
      </c>
      <c r="AM19" s="667"/>
      <c r="AN19" s="667"/>
      <c r="AO19" s="725"/>
      <c r="AP19" s="658" t="s">
        <v>272</v>
      </c>
      <c r="AQ19" s="659"/>
      <c r="AR19" s="659"/>
      <c r="AS19" s="659"/>
      <c r="AT19" s="659"/>
      <c r="AU19" s="659"/>
      <c r="AV19" s="659"/>
      <c r="AW19" s="659"/>
      <c r="AX19" s="659"/>
      <c r="AY19" s="659"/>
      <c r="AZ19" s="659"/>
      <c r="BA19" s="659"/>
      <c r="BB19" s="659"/>
      <c r="BC19" s="659"/>
      <c r="BD19" s="659"/>
      <c r="BE19" s="659"/>
      <c r="BF19" s="660"/>
      <c r="BG19" s="661" t="s">
        <v>130</v>
      </c>
      <c r="BH19" s="664"/>
      <c r="BI19" s="664"/>
      <c r="BJ19" s="664"/>
      <c r="BK19" s="664"/>
      <c r="BL19" s="664"/>
      <c r="BM19" s="664"/>
      <c r="BN19" s="665"/>
      <c r="BO19" s="723" t="s">
        <v>130</v>
      </c>
      <c r="BP19" s="723"/>
      <c r="BQ19" s="723"/>
      <c r="BR19" s="723"/>
      <c r="BS19" s="669" t="s">
        <v>130</v>
      </c>
      <c r="BT19" s="664"/>
      <c r="BU19" s="664"/>
      <c r="BV19" s="664"/>
      <c r="BW19" s="664"/>
      <c r="BX19" s="664"/>
      <c r="BY19" s="664"/>
      <c r="BZ19" s="664"/>
      <c r="CA19" s="664"/>
      <c r="CB19" s="704"/>
      <c r="CD19" s="705" t="s">
        <v>273</v>
      </c>
      <c r="CE19" s="702"/>
      <c r="CF19" s="702"/>
      <c r="CG19" s="702"/>
      <c r="CH19" s="702"/>
      <c r="CI19" s="702"/>
      <c r="CJ19" s="702"/>
      <c r="CK19" s="702"/>
      <c r="CL19" s="702"/>
      <c r="CM19" s="702"/>
      <c r="CN19" s="702"/>
      <c r="CO19" s="702"/>
      <c r="CP19" s="702"/>
      <c r="CQ19" s="703"/>
      <c r="CR19" s="661" t="s">
        <v>130</v>
      </c>
      <c r="CS19" s="664"/>
      <c r="CT19" s="664"/>
      <c r="CU19" s="664"/>
      <c r="CV19" s="664"/>
      <c r="CW19" s="664"/>
      <c r="CX19" s="664"/>
      <c r="CY19" s="665"/>
      <c r="CZ19" s="723" t="s">
        <v>130</v>
      </c>
      <c r="DA19" s="723"/>
      <c r="DB19" s="723"/>
      <c r="DC19" s="723"/>
      <c r="DD19" s="669" t="s">
        <v>130</v>
      </c>
      <c r="DE19" s="664"/>
      <c r="DF19" s="664"/>
      <c r="DG19" s="664"/>
      <c r="DH19" s="664"/>
      <c r="DI19" s="664"/>
      <c r="DJ19" s="664"/>
      <c r="DK19" s="664"/>
      <c r="DL19" s="664"/>
      <c r="DM19" s="664"/>
      <c r="DN19" s="664"/>
      <c r="DO19" s="664"/>
      <c r="DP19" s="665"/>
      <c r="DQ19" s="669" t="s">
        <v>243</v>
      </c>
      <c r="DR19" s="664"/>
      <c r="DS19" s="664"/>
      <c r="DT19" s="664"/>
      <c r="DU19" s="664"/>
      <c r="DV19" s="664"/>
      <c r="DW19" s="664"/>
      <c r="DX19" s="664"/>
      <c r="DY19" s="664"/>
      <c r="DZ19" s="664"/>
      <c r="EA19" s="664"/>
      <c r="EB19" s="664"/>
      <c r="EC19" s="704"/>
    </row>
    <row r="20" spans="2:133" ht="11.25" customHeight="1" x14ac:dyDescent="0.2">
      <c r="B20" s="658" t="s">
        <v>274</v>
      </c>
      <c r="C20" s="659"/>
      <c r="D20" s="659"/>
      <c r="E20" s="659"/>
      <c r="F20" s="659"/>
      <c r="G20" s="659"/>
      <c r="H20" s="659"/>
      <c r="I20" s="659"/>
      <c r="J20" s="659"/>
      <c r="K20" s="659"/>
      <c r="L20" s="659"/>
      <c r="M20" s="659"/>
      <c r="N20" s="659"/>
      <c r="O20" s="659"/>
      <c r="P20" s="659"/>
      <c r="Q20" s="660"/>
      <c r="R20" s="661">
        <v>212560</v>
      </c>
      <c r="S20" s="664"/>
      <c r="T20" s="664"/>
      <c r="U20" s="664"/>
      <c r="V20" s="664"/>
      <c r="W20" s="664"/>
      <c r="X20" s="664"/>
      <c r="Y20" s="665"/>
      <c r="Z20" s="723">
        <v>6.5</v>
      </c>
      <c r="AA20" s="723"/>
      <c r="AB20" s="723"/>
      <c r="AC20" s="723"/>
      <c r="AD20" s="724" t="s">
        <v>243</v>
      </c>
      <c r="AE20" s="724"/>
      <c r="AF20" s="724"/>
      <c r="AG20" s="724"/>
      <c r="AH20" s="724"/>
      <c r="AI20" s="724"/>
      <c r="AJ20" s="724"/>
      <c r="AK20" s="724"/>
      <c r="AL20" s="666" t="s">
        <v>130</v>
      </c>
      <c r="AM20" s="667"/>
      <c r="AN20" s="667"/>
      <c r="AO20" s="725"/>
      <c r="AP20" s="658" t="s">
        <v>275</v>
      </c>
      <c r="AQ20" s="659"/>
      <c r="AR20" s="659"/>
      <c r="AS20" s="659"/>
      <c r="AT20" s="659"/>
      <c r="AU20" s="659"/>
      <c r="AV20" s="659"/>
      <c r="AW20" s="659"/>
      <c r="AX20" s="659"/>
      <c r="AY20" s="659"/>
      <c r="AZ20" s="659"/>
      <c r="BA20" s="659"/>
      <c r="BB20" s="659"/>
      <c r="BC20" s="659"/>
      <c r="BD20" s="659"/>
      <c r="BE20" s="659"/>
      <c r="BF20" s="660"/>
      <c r="BG20" s="661" t="s">
        <v>233</v>
      </c>
      <c r="BH20" s="664"/>
      <c r="BI20" s="664"/>
      <c r="BJ20" s="664"/>
      <c r="BK20" s="664"/>
      <c r="BL20" s="664"/>
      <c r="BM20" s="664"/>
      <c r="BN20" s="665"/>
      <c r="BO20" s="723" t="s">
        <v>130</v>
      </c>
      <c r="BP20" s="723"/>
      <c r="BQ20" s="723"/>
      <c r="BR20" s="723"/>
      <c r="BS20" s="669" t="s">
        <v>130</v>
      </c>
      <c r="BT20" s="664"/>
      <c r="BU20" s="664"/>
      <c r="BV20" s="664"/>
      <c r="BW20" s="664"/>
      <c r="BX20" s="664"/>
      <c r="BY20" s="664"/>
      <c r="BZ20" s="664"/>
      <c r="CA20" s="664"/>
      <c r="CB20" s="704"/>
      <c r="CD20" s="705" t="s">
        <v>276</v>
      </c>
      <c r="CE20" s="702"/>
      <c r="CF20" s="702"/>
      <c r="CG20" s="702"/>
      <c r="CH20" s="702"/>
      <c r="CI20" s="702"/>
      <c r="CJ20" s="702"/>
      <c r="CK20" s="702"/>
      <c r="CL20" s="702"/>
      <c r="CM20" s="702"/>
      <c r="CN20" s="702"/>
      <c r="CO20" s="702"/>
      <c r="CP20" s="702"/>
      <c r="CQ20" s="703"/>
      <c r="CR20" s="661">
        <v>3171191</v>
      </c>
      <c r="CS20" s="664"/>
      <c r="CT20" s="664"/>
      <c r="CU20" s="664"/>
      <c r="CV20" s="664"/>
      <c r="CW20" s="664"/>
      <c r="CX20" s="664"/>
      <c r="CY20" s="665"/>
      <c r="CZ20" s="723">
        <v>100</v>
      </c>
      <c r="DA20" s="723"/>
      <c r="DB20" s="723"/>
      <c r="DC20" s="723"/>
      <c r="DD20" s="669">
        <v>143646</v>
      </c>
      <c r="DE20" s="664"/>
      <c r="DF20" s="664"/>
      <c r="DG20" s="664"/>
      <c r="DH20" s="664"/>
      <c r="DI20" s="664"/>
      <c r="DJ20" s="664"/>
      <c r="DK20" s="664"/>
      <c r="DL20" s="664"/>
      <c r="DM20" s="664"/>
      <c r="DN20" s="664"/>
      <c r="DO20" s="664"/>
      <c r="DP20" s="665"/>
      <c r="DQ20" s="669">
        <v>2319068</v>
      </c>
      <c r="DR20" s="664"/>
      <c r="DS20" s="664"/>
      <c r="DT20" s="664"/>
      <c r="DU20" s="664"/>
      <c r="DV20" s="664"/>
      <c r="DW20" s="664"/>
      <c r="DX20" s="664"/>
      <c r="DY20" s="664"/>
      <c r="DZ20" s="664"/>
      <c r="EA20" s="664"/>
      <c r="EB20" s="664"/>
      <c r="EC20" s="704"/>
    </row>
    <row r="21" spans="2:133" ht="11.25" customHeight="1" x14ac:dyDescent="0.2">
      <c r="B21" s="658" t="s">
        <v>277</v>
      </c>
      <c r="C21" s="659"/>
      <c r="D21" s="659"/>
      <c r="E21" s="659"/>
      <c r="F21" s="659"/>
      <c r="G21" s="659"/>
      <c r="H21" s="659"/>
      <c r="I21" s="659"/>
      <c r="J21" s="659"/>
      <c r="K21" s="659"/>
      <c r="L21" s="659"/>
      <c r="M21" s="659"/>
      <c r="N21" s="659"/>
      <c r="O21" s="659"/>
      <c r="P21" s="659"/>
      <c r="Q21" s="660"/>
      <c r="R21" s="661" t="s">
        <v>130</v>
      </c>
      <c r="S21" s="664"/>
      <c r="T21" s="664"/>
      <c r="U21" s="664"/>
      <c r="V21" s="664"/>
      <c r="W21" s="664"/>
      <c r="X21" s="664"/>
      <c r="Y21" s="665"/>
      <c r="Z21" s="723" t="s">
        <v>233</v>
      </c>
      <c r="AA21" s="723"/>
      <c r="AB21" s="723"/>
      <c r="AC21" s="723"/>
      <c r="AD21" s="724" t="s">
        <v>233</v>
      </c>
      <c r="AE21" s="724"/>
      <c r="AF21" s="724"/>
      <c r="AG21" s="724"/>
      <c r="AH21" s="724"/>
      <c r="AI21" s="724"/>
      <c r="AJ21" s="724"/>
      <c r="AK21" s="724"/>
      <c r="AL21" s="666" t="s">
        <v>130</v>
      </c>
      <c r="AM21" s="667"/>
      <c r="AN21" s="667"/>
      <c r="AO21" s="725"/>
      <c r="AP21" s="769" t="s">
        <v>278</v>
      </c>
      <c r="AQ21" s="776"/>
      <c r="AR21" s="776"/>
      <c r="AS21" s="776"/>
      <c r="AT21" s="776"/>
      <c r="AU21" s="776"/>
      <c r="AV21" s="776"/>
      <c r="AW21" s="776"/>
      <c r="AX21" s="776"/>
      <c r="AY21" s="776"/>
      <c r="AZ21" s="776"/>
      <c r="BA21" s="776"/>
      <c r="BB21" s="776"/>
      <c r="BC21" s="776"/>
      <c r="BD21" s="776"/>
      <c r="BE21" s="776"/>
      <c r="BF21" s="771"/>
      <c r="BG21" s="661" t="s">
        <v>233</v>
      </c>
      <c r="BH21" s="664"/>
      <c r="BI21" s="664"/>
      <c r="BJ21" s="664"/>
      <c r="BK21" s="664"/>
      <c r="BL21" s="664"/>
      <c r="BM21" s="664"/>
      <c r="BN21" s="665"/>
      <c r="BO21" s="723" t="s">
        <v>233</v>
      </c>
      <c r="BP21" s="723"/>
      <c r="BQ21" s="723"/>
      <c r="BR21" s="723"/>
      <c r="BS21" s="669" t="s">
        <v>130</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2">
      <c r="B22" s="658" t="s">
        <v>279</v>
      </c>
      <c r="C22" s="659"/>
      <c r="D22" s="659"/>
      <c r="E22" s="659"/>
      <c r="F22" s="659"/>
      <c r="G22" s="659"/>
      <c r="H22" s="659"/>
      <c r="I22" s="659"/>
      <c r="J22" s="659"/>
      <c r="K22" s="659"/>
      <c r="L22" s="659"/>
      <c r="M22" s="659"/>
      <c r="N22" s="659"/>
      <c r="O22" s="659"/>
      <c r="P22" s="659"/>
      <c r="Q22" s="660"/>
      <c r="R22" s="661">
        <v>2142131</v>
      </c>
      <c r="S22" s="664"/>
      <c r="T22" s="664"/>
      <c r="U22" s="664"/>
      <c r="V22" s="664"/>
      <c r="W22" s="664"/>
      <c r="X22" s="664"/>
      <c r="Y22" s="665"/>
      <c r="Z22" s="723">
        <v>65.5</v>
      </c>
      <c r="AA22" s="723"/>
      <c r="AB22" s="723"/>
      <c r="AC22" s="723"/>
      <c r="AD22" s="724">
        <v>1929571</v>
      </c>
      <c r="AE22" s="724"/>
      <c r="AF22" s="724"/>
      <c r="AG22" s="724"/>
      <c r="AH22" s="724"/>
      <c r="AI22" s="724"/>
      <c r="AJ22" s="724"/>
      <c r="AK22" s="724"/>
      <c r="AL22" s="666">
        <v>99.9</v>
      </c>
      <c r="AM22" s="667"/>
      <c r="AN22" s="667"/>
      <c r="AO22" s="725"/>
      <c r="AP22" s="769" t="s">
        <v>280</v>
      </c>
      <c r="AQ22" s="776"/>
      <c r="AR22" s="776"/>
      <c r="AS22" s="776"/>
      <c r="AT22" s="776"/>
      <c r="AU22" s="776"/>
      <c r="AV22" s="776"/>
      <c r="AW22" s="776"/>
      <c r="AX22" s="776"/>
      <c r="AY22" s="776"/>
      <c r="AZ22" s="776"/>
      <c r="BA22" s="776"/>
      <c r="BB22" s="776"/>
      <c r="BC22" s="776"/>
      <c r="BD22" s="776"/>
      <c r="BE22" s="776"/>
      <c r="BF22" s="771"/>
      <c r="BG22" s="661" t="s">
        <v>233</v>
      </c>
      <c r="BH22" s="664"/>
      <c r="BI22" s="664"/>
      <c r="BJ22" s="664"/>
      <c r="BK22" s="664"/>
      <c r="BL22" s="664"/>
      <c r="BM22" s="664"/>
      <c r="BN22" s="665"/>
      <c r="BO22" s="723" t="s">
        <v>130</v>
      </c>
      <c r="BP22" s="723"/>
      <c r="BQ22" s="723"/>
      <c r="BR22" s="723"/>
      <c r="BS22" s="669" t="s">
        <v>233</v>
      </c>
      <c r="BT22" s="664"/>
      <c r="BU22" s="664"/>
      <c r="BV22" s="664"/>
      <c r="BW22" s="664"/>
      <c r="BX22" s="664"/>
      <c r="BY22" s="664"/>
      <c r="BZ22" s="664"/>
      <c r="CA22" s="664"/>
      <c r="CB22" s="704"/>
      <c r="CD22" s="778" t="s">
        <v>281</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2">
      <c r="B23" s="658" t="s">
        <v>282</v>
      </c>
      <c r="C23" s="659"/>
      <c r="D23" s="659"/>
      <c r="E23" s="659"/>
      <c r="F23" s="659"/>
      <c r="G23" s="659"/>
      <c r="H23" s="659"/>
      <c r="I23" s="659"/>
      <c r="J23" s="659"/>
      <c r="K23" s="659"/>
      <c r="L23" s="659"/>
      <c r="M23" s="659"/>
      <c r="N23" s="659"/>
      <c r="O23" s="659"/>
      <c r="P23" s="659"/>
      <c r="Q23" s="660"/>
      <c r="R23" s="661" t="s">
        <v>233</v>
      </c>
      <c r="S23" s="664"/>
      <c r="T23" s="664"/>
      <c r="U23" s="664"/>
      <c r="V23" s="664"/>
      <c r="W23" s="664"/>
      <c r="X23" s="664"/>
      <c r="Y23" s="665"/>
      <c r="Z23" s="723" t="s">
        <v>130</v>
      </c>
      <c r="AA23" s="723"/>
      <c r="AB23" s="723"/>
      <c r="AC23" s="723"/>
      <c r="AD23" s="724" t="s">
        <v>130</v>
      </c>
      <c r="AE23" s="724"/>
      <c r="AF23" s="724"/>
      <c r="AG23" s="724"/>
      <c r="AH23" s="724"/>
      <c r="AI23" s="724"/>
      <c r="AJ23" s="724"/>
      <c r="AK23" s="724"/>
      <c r="AL23" s="666" t="s">
        <v>243</v>
      </c>
      <c r="AM23" s="667"/>
      <c r="AN23" s="667"/>
      <c r="AO23" s="725"/>
      <c r="AP23" s="769" t="s">
        <v>283</v>
      </c>
      <c r="AQ23" s="776"/>
      <c r="AR23" s="776"/>
      <c r="AS23" s="776"/>
      <c r="AT23" s="776"/>
      <c r="AU23" s="776"/>
      <c r="AV23" s="776"/>
      <c r="AW23" s="776"/>
      <c r="AX23" s="776"/>
      <c r="AY23" s="776"/>
      <c r="AZ23" s="776"/>
      <c r="BA23" s="776"/>
      <c r="BB23" s="776"/>
      <c r="BC23" s="776"/>
      <c r="BD23" s="776"/>
      <c r="BE23" s="776"/>
      <c r="BF23" s="771"/>
      <c r="BG23" s="661" t="s">
        <v>233</v>
      </c>
      <c r="BH23" s="664"/>
      <c r="BI23" s="664"/>
      <c r="BJ23" s="664"/>
      <c r="BK23" s="664"/>
      <c r="BL23" s="664"/>
      <c r="BM23" s="664"/>
      <c r="BN23" s="665"/>
      <c r="BO23" s="723" t="s">
        <v>130</v>
      </c>
      <c r="BP23" s="723"/>
      <c r="BQ23" s="723"/>
      <c r="BR23" s="723"/>
      <c r="BS23" s="669" t="s">
        <v>233</v>
      </c>
      <c r="BT23" s="664"/>
      <c r="BU23" s="664"/>
      <c r="BV23" s="664"/>
      <c r="BW23" s="664"/>
      <c r="BX23" s="664"/>
      <c r="BY23" s="664"/>
      <c r="BZ23" s="664"/>
      <c r="CA23" s="664"/>
      <c r="CB23" s="704"/>
      <c r="CD23" s="778" t="s">
        <v>221</v>
      </c>
      <c r="CE23" s="779"/>
      <c r="CF23" s="779"/>
      <c r="CG23" s="779"/>
      <c r="CH23" s="779"/>
      <c r="CI23" s="779"/>
      <c r="CJ23" s="779"/>
      <c r="CK23" s="779"/>
      <c r="CL23" s="779"/>
      <c r="CM23" s="779"/>
      <c r="CN23" s="779"/>
      <c r="CO23" s="779"/>
      <c r="CP23" s="779"/>
      <c r="CQ23" s="780"/>
      <c r="CR23" s="778" t="s">
        <v>284</v>
      </c>
      <c r="CS23" s="779"/>
      <c r="CT23" s="779"/>
      <c r="CU23" s="779"/>
      <c r="CV23" s="779"/>
      <c r="CW23" s="779"/>
      <c r="CX23" s="779"/>
      <c r="CY23" s="780"/>
      <c r="CZ23" s="778" t="s">
        <v>285</v>
      </c>
      <c r="DA23" s="779"/>
      <c r="DB23" s="779"/>
      <c r="DC23" s="780"/>
      <c r="DD23" s="778" t="s">
        <v>286</v>
      </c>
      <c r="DE23" s="779"/>
      <c r="DF23" s="779"/>
      <c r="DG23" s="779"/>
      <c r="DH23" s="779"/>
      <c r="DI23" s="779"/>
      <c r="DJ23" s="779"/>
      <c r="DK23" s="780"/>
      <c r="DL23" s="787" t="s">
        <v>287</v>
      </c>
      <c r="DM23" s="788"/>
      <c r="DN23" s="788"/>
      <c r="DO23" s="788"/>
      <c r="DP23" s="788"/>
      <c r="DQ23" s="788"/>
      <c r="DR23" s="788"/>
      <c r="DS23" s="788"/>
      <c r="DT23" s="788"/>
      <c r="DU23" s="788"/>
      <c r="DV23" s="789"/>
      <c r="DW23" s="778" t="s">
        <v>288</v>
      </c>
      <c r="DX23" s="779"/>
      <c r="DY23" s="779"/>
      <c r="DZ23" s="779"/>
      <c r="EA23" s="779"/>
      <c r="EB23" s="779"/>
      <c r="EC23" s="780"/>
    </row>
    <row r="24" spans="2:133" ht="11.25" customHeight="1" x14ac:dyDescent="0.2">
      <c r="B24" s="658" t="s">
        <v>289</v>
      </c>
      <c r="C24" s="659"/>
      <c r="D24" s="659"/>
      <c r="E24" s="659"/>
      <c r="F24" s="659"/>
      <c r="G24" s="659"/>
      <c r="H24" s="659"/>
      <c r="I24" s="659"/>
      <c r="J24" s="659"/>
      <c r="K24" s="659"/>
      <c r="L24" s="659"/>
      <c r="M24" s="659"/>
      <c r="N24" s="659"/>
      <c r="O24" s="659"/>
      <c r="P24" s="659"/>
      <c r="Q24" s="660"/>
      <c r="R24" s="661">
        <v>11072</v>
      </c>
      <c r="S24" s="664"/>
      <c r="T24" s="664"/>
      <c r="U24" s="664"/>
      <c r="V24" s="664"/>
      <c r="W24" s="664"/>
      <c r="X24" s="664"/>
      <c r="Y24" s="665"/>
      <c r="Z24" s="723">
        <v>0.3</v>
      </c>
      <c r="AA24" s="723"/>
      <c r="AB24" s="723"/>
      <c r="AC24" s="723"/>
      <c r="AD24" s="724" t="s">
        <v>243</v>
      </c>
      <c r="AE24" s="724"/>
      <c r="AF24" s="724"/>
      <c r="AG24" s="724"/>
      <c r="AH24" s="724"/>
      <c r="AI24" s="724"/>
      <c r="AJ24" s="724"/>
      <c r="AK24" s="724"/>
      <c r="AL24" s="666" t="s">
        <v>130</v>
      </c>
      <c r="AM24" s="667"/>
      <c r="AN24" s="667"/>
      <c r="AO24" s="725"/>
      <c r="AP24" s="769" t="s">
        <v>290</v>
      </c>
      <c r="AQ24" s="776"/>
      <c r="AR24" s="776"/>
      <c r="AS24" s="776"/>
      <c r="AT24" s="776"/>
      <c r="AU24" s="776"/>
      <c r="AV24" s="776"/>
      <c r="AW24" s="776"/>
      <c r="AX24" s="776"/>
      <c r="AY24" s="776"/>
      <c r="AZ24" s="776"/>
      <c r="BA24" s="776"/>
      <c r="BB24" s="776"/>
      <c r="BC24" s="776"/>
      <c r="BD24" s="776"/>
      <c r="BE24" s="776"/>
      <c r="BF24" s="771"/>
      <c r="BG24" s="661" t="s">
        <v>233</v>
      </c>
      <c r="BH24" s="664"/>
      <c r="BI24" s="664"/>
      <c r="BJ24" s="664"/>
      <c r="BK24" s="664"/>
      <c r="BL24" s="664"/>
      <c r="BM24" s="664"/>
      <c r="BN24" s="665"/>
      <c r="BO24" s="723" t="s">
        <v>233</v>
      </c>
      <c r="BP24" s="723"/>
      <c r="BQ24" s="723"/>
      <c r="BR24" s="723"/>
      <c r="BS24" s="669" t="s">
        <v>233</v>
      </c>
      <c r="BT24" s="664"/>
      <c r="BU24" s="664"/>
      <c r="BV24" s="664"/>
      <c r="BW24" s="664"/>
      <c r="BX24" s="664"/>
      <c r="BY24" s="664"/>
      <c r="BZ24" s="664"/>
      <c r="CA24" s="664"/>
      <c r="CB24" s="704"/>
      <c r="CD24" s="732" t="s">
        <v>291</v>
      </c>
      <c r="CE24" s="733"/>
      <c r="CF24" s="733"/>
      <c r="CG24" s="733"/>
      <c r="CH24" s="733"/>
      <c r="CI24" s="733"/>
      <c r="CJ24" s="733"/>
      <c r="CK24" s="733"/>
      <c r="CL24" s="733"/>
      <c r="CM24" s="733"/>
      <c r="CN24" s="733"/>
      <c r="CO24" s="733"/>
      <c r="CP24" s="733"/>
      <c r="CQ24" s="734"/>
      <c r="CR24" s="726">
        <v>1218079</v>
      </c>
      <c r="CS24" s="727"/>
      <c r="CT24" s="727"/>
      <c r="CU24" s="727"/>
      <c r="CV24" s="727"/>
      <c r="CW24" s="727"/>
      <c r="CX24" s="727"/>
      <c r="CY24" s="773"/>
      <c r="CZ24" s="774">
        <v>38.4</v>
      </c>
      <c r="DA24" s="743"/>
      <c r="DB24" s="743"/>
      <c r="DC24" s="777"/>
      <c r="DD24" s="772">
        <v>1004708</v>
      </c>
      <c r="DE24" s="727"/>
      <c r="DF24" s="727"/>
      <c r="DG24" s="727"/>
      <c r="DH24" s="727"/>
      <c r="DI24" s="727"/>
      <c r="DJ24" s="727"/>
      <c r="DK24" s="773"/>
      <c r="DL24" s="772">
        <v>999268</v>
      </c>
      <c r="DM24" s="727"/>
      <c r="DN24" s="727"/>
      <c r="DO24" s="727"/>
      <c r="DP24" s="727"/>
      <c r="DQ24" s="727"/>
      <c r="DR24" s="727"/>
      <c r="DS24" s="727"/>
      <c r="DT24" s="727"/>
      <c r="DU24" s="727"/>
      <c r="DV24" s="773"/>
      <c r="DW24" s="774">
        <v>49.4</v>
      </c>
      <c r="DX24" s="743"/>
      <c r="DY24" s="743"/>
      <c r="DZ24" s="743"/>
      <c r="EA24" s="743"/>
      <c r="EB24" s="743"/>
      <c r="EC24" s="775"/>
    </row>
    <row r="25" spans="2:133" ht="11.25" customHeight="1" x14ac:dyDescent="0.2">
      <c r="B25" s="658" t="s">
        <v>292</v>
      </c>
      <c r="C25" s="659"/>
      <c r="D25" s="659"/>
      <c r="E25" s="659"/>
      <c r="F25" s="659"/>
      <c r="G25" s="659"/>
      <c r="H25" s="659"/>
      <c r="I25" s="659"/>
      <c r="J25" s="659"/>
      <c r="K25" s="659"/>
      <c r="L25" s="659"/>
      <c r="M25" s="659"/>
      <c r="N25" s="659"/>
      <c r="O25" s="659"/>
      <c r="P25" s="659"/>
      <c r="Q25" s="660"/>
      <c r="R25" s="661">
        <v>21523</v>
      </c>
      <c r="S25" s="664"/>
      <c r="T25" s="664"/>
      <c r="U25" s="664"/>
      <c r="V25" s="664"/>
      <c r="W25" s="664"/>
      <c r="X25" s="664"/>
      <c r="Y25" s="665"/>
      <c r="Z25" s="723">
        <v>0.7</v>
      </c>
      <c r="AA25" s="723"/>
      <c r="AB25" s="723"/>
      <c r="AC25" s="723"/>
      <c r="AD25" s="724">
        <v>723</v>
      </c>
      <c r="AE25" s="724"/>
      <c r="AF25" s="724"/>
      <c r="AG25" s="724"/>
      <c r="AH25" s="724"/>
      <c r="AI25" s="724"/>
      <c r="AJ25" s="724"/>
      <c r="AK25" s="724"/>
      <c r="AL25" s="666">
        <v>0</v>
      </c>
      <c r="AM25" s="667"/>
      <c r="AN25" s="667"/>
      <c r="AO25" s="725"/>
      <c r="AP25" s="769" t="s">
        <v>293</v>
      </c>
      <c r="AQ25" s="776"/>
      <c r="AR25" s="776"/>
      <c r="AS25" s="776"/>
      <c r="AT25" s="776"/>
      <c r="AU25" s="776"/>
      <c r="AV25" s="776"/>
      <c r="AW25" s="776"/>
      <c r="AX25" s="776"/>
      <c r="AY25" s="776"/>
      <c r="AZ25" s="776"/>
      <c r="BA25" s="776"/>
      <c r="BB25" s="776"/>
      <c r="BC25" s="776"/>
      <c r="BD25" s="776"/>
      <c r="BE25" s="776"/>
      <c r="BF25" s="771"/>
      <c r="BG25" s="661" t="s">
        <v>130</v>
      </c>
      <c r="BH25" s="664"/>
      <c r="BI25" s="664"/>
      <c r="BJ25" s="664"/>
      <c r="BK25" s="664"/>
      <c r="BL25" s="664"/>
      <c r="BM25" s="664"/>
      <c r="BN25" s="665"/>
      <c r="BO25" s="723" t="s">
        <v>130</v>
      </c>
      <c r="BP25" s="723"/>
      <c r="BQ25" s="723"/>
      <c r="BR25" s="723"/>
      <c r="BS25" s="669" t="s">
        <v>130</v>
      </c>
      <c r="BT25" s="664"/>
      <c r="BU25" s="664"/>
      <c r="BV25" s="664"/>
      <c r="BW25" s="664"/>
      <c r="BX25" s="664"/>
      <c r="BY25" s="664"/>
      <c r="BZ25" s="664"/>
      <c r="CA25" s="664"/>
      <c r="CB25" s="704"/>
      <c r="CD25" s="705" t="s">
        <v>294</v>
      </c>
      <c r="CE25" s="702"/>
      <c r="CF25" s="702"/>
      <c r="CG25" s="702"/>
      <c r="CH25" s="702"/>
      <c r="CI25" s="702"/>
      <c r="CJ25" s="702"/>
      <c r="CK25" s="702"/>
      <c r="CL25" s="702"/>
      <c r="CM25" s="702"/>
      <c r="CN25" s="702"/>
      <c r="CO25" s="702"/>
      <c r="CP25" s="702"/>
      <c r="CQ25" s="703"/>
      <c r="CR25" s="661">
        <v>559242</v>
      </c>
      <c r="CS25" s="662"/>
      <c r="CT25" s="662"/>
      <c r="CU25" s="662"/>
      <c r="CV25" s="662"/>
      <c r="CW25" s="662"/>
      <c r="CX25" s="662"/>
      <c r="CY25" s="663"/>
      <c r="CZ25" s="666">
        <v>17.600000000000001</v>
      </c>
      <c r="DA25" s="695"/>
      <c r="DB25" s="695"/>
      <c r="DC25" s="696"/>
      <c r="DD25" s="669">
        <v>521147</v>
      </c>
      <c r="DE25" s="662"/>
      <c r="DF25" s="662"/>
      <c r="DG25" s="662"/>
      <c r="DH25" s="662"/>
      <c r="DI25" s="662"/>
      <c r="DJ25" s="662"/>
      <c r="DK25" s="663"/>
      <c r="DL25" s="669">
        <v>520230</v>
      </c>
      <c r="DM25" s="662"/>
      <c r="DN25" s="662"/>
      <c r="DO25" s="662"/>
      <c r="DP25" s="662"/>
      <c r="DQ25" s="662"/>
      <c r="DR25" s="662"/>
      <c r="DS25" s="662"/>
      <c r="DT25" s="662"/>
      <c r="DU25" s="662"/>
      <c r="DV25" s="663"/>
      <c r="DW25" s="666">
        <v>25.7</v>
      </c>
      <c r="DX25" s="695"/>
      <c r="DY25" s="695"/>
      <c r="DZ25" s="695"/>
      <c r="EA25" s="695"/>
      <c r="EB25" s="695"/>
      <c r="EC25" s="697"/>
    </row>
    <row r="26" spans="2:133" ht="11.25" customHeight="1" x14ac:dyDescent="0.2">
      <c r="B26" s="658" t="s">
        <v>295</v>
      </c>
      <c r="C26" s="659"/>
      <c r="D26" s="659"/>
      <c r="E26" s="659"/>
      <c r="F26" s="659"/>
      <c r="G26" s="659"/>
      <c r="H26" s="659"/>
      <c r="I26" s="659"/>
      <c r="J26" s="659"/>
      <c r="K26" s="659"/>
      <c r="L26" s="659"/>
      <c r="M26" s="659"/>
      <c r="N26" s="659"/>
      <c r="O26" s="659"/>
      <c r="P26" s="659"/>
      <c r="Q26" s="660"/>
      <c r="R26" s="661">
        <v>1845</v>
      </c>
      <c r="S26" s="664"/>
      <c r="T26" s="664"/>
      <c r="U26" s="664"/>
      <c r="V26" s="664"/>
      <c r="W26" s="664"/>
      <c r="X26" s="664"/>
      <c r="Y26" s="665"/>
      <c r="Z26" s="723">
        <v>0.1</v>
      </c>
      <c r="AA26" s="723"/>
      <c r="AB26" s="723"/>
      <c r="AC26" s="723"/>
      <c r="AD26" s="724" t="s">
        <v>243</v>
      </c>
      <c r="AE26" s="724"/>
      <c r="AF26" s="724"/>
      <c r="AG26" s="724"/>
      <c r="AH26" s="724"/>
      <c r="AI26" s="724"/>
      <c r="AJ26" s="724"/>
      <c r="AK26" s="724"/>
      <c r="AL26" s="666" t="s">
        <v>233</v>
      </c>
      <c r="AM26" s="667"/>
      <c r="AN26" s="667"/>
      <c r="AO26" s="725"/>
      <c r="AP26" s="769" t="s">
        <v>296</v>
      </c>
      <c r="AQ26" s="770"/>
      <c r="AR26" s="770"/>
      <c r="AS26" s="770"/>
      <c r="AT26" s="770"/>
      <c r="AU26" s="770"/>
      <c r="AV26" s="770"/>
      <c r="AW26" s="770"/>
      <c r="AX26" s="770"/>
      <c r="AY26" s="770"/>
      <c r="AZ26" s="770"/>
      <c r="BA26" s="770"/>
      <c r="BB26" s="770"/>
      <c r="BC26" s="770"/>
      <c r="BD26" s="770"/>
      <c r="BE26" s="770"/>
      <c r="BF26" s="771"/>
      <c r="BG26" s="661" t="s">
        <v>130</v>
      </c>
      <c r="BH26" s="664"/>
      <c r="BI26" s="664"/>
      <c r="BJ26" s="664"/>
      <c r="BK26" s="664"/>
      <c r="BL26" s="664"/>
      <c r="BM26" s="664"/>
      <c r="BN26" s="665"/>
      <c r="BO26" s="723" t="s">
        <v>233</v>
      </c>
      <c r="BP26" s="723"/>
      <c r="BQ26" s="723"/>
      <c r="BR26" s="723"/>
      <c r="BS26" s="669" t="s">
        <v>130</v>
      </c>
      <c r="BT26" s="664"/>
      <c r="BU26" s="664"/>
      <c r="BV26" s="664"/>
      <c r="BW26" s="664"/>
      <c r="BX26" s="664"/>
      <c r="BY26" s="664"/>
      <c r="BZ26" s="664"/>
      <c r="CA26" s="664"/>
      <c r="CB26" s="704"/>
      <c r="CD26" s="705" t="s">
        <v>297</v>
      </c>
      <c r="CE26" s="702"/>
      <c r="CF26" s="702"/>
      <c r="CG26" s="702"/>
      <c r="CH26" s="702"/>
      <c r="CI26" s="702"/>
      <c r="CJ26" s="702"/>
      <c r="CK26" s="702"/>
      <c r="CL26" s="702"/>
      <c r="CM26" s="702"/>
      <c r="CN26" s="702"/>
      <c r="CO26" s="702"/>
      <c r="CP26" s="702"/>
      <c r="CQ26" s="703"/>
      <c r="CR26" s="661">
        <v>319116</v>
      </c>
      <c r="CS26" s="664"/>
      <c r="CT26" s="664"/>
      <c r="CU26" s="664"/>
      <c r="CV26" s="664"/>
      <c r="CW26" s="664"/>
      <c r="CX26" s="664"/>
      <c r="CY26" s="665"/>
      <c r="CZ26" s="666">
        <v>10.1</v>
      </c>
      <c r="DA26" s="695"/>
      <c r="DB26" s="695"/>
      <c r="DC26" s="696"/>
      <c r="DD26" s="669">
        <v>286753</v>
      </c>
      <c r="DE26" s="664"/>
      <c r="DF26" s="664"/>
      <c r="DG26" s="664"/>
      <c r="DH26" s="664"/>
      <c r="DI26" s="664"/>
      <c r="DJ26" s="664"/>
      <c r="DK26" s="665"/>
      <c r="DL26" s="669" t="s">
        <v>130</v>
      </c>
      <c r="DM26" s="664"/>
      <c r="DN26" s="664"/>
      <c r="DO26" s="664"/>
      <c r="DP26" s="664"/>
      <c r="DQ26" s="664"/>
      <c r="DR26" s="664"/>
      <c r="DS26" s="664"/>
      <c r="DT26" s="664"/>
      <c r="DU26" s="664"/>
      <c r="DV26" s="665"/>
      <c r="DW26" s="666" t="s">
        <v>233</v>
      </c>
      <c r="DX26" s="695"/>
      <c r="DY26" s="695"/>
      <c r="DZ26" s="695"/>
      <c r="EA26" s="695"/>
      <c r="EB26" s="695"/>
      <c r="EC26" s="697"/>
    </row>
    <row r="27" spans="2:133" ht="11.25" customHeight="1" x14ac:dyDescent="0.2">
      <c r="B27" s="658" t="s">
        <v>298</v>
      </c>
      <c r="C27" s="659"/>
      <c r="D27" s="659"/>
      <c r="E27" s="659"/>
      <c r="F27" s="659"/>
      <c r="G27" s="659"/>
      <c r="H27" s="659"/>
      <c r="I27" s="659"/>
      <c r="J27" s="659"/>
      <c r="K27" s="659"/>
      <c r="L27" s="659"/>
      <c r="M27" s="659"/>
      <c r="N27" s="659"/>
      <c r="O27" s="659"/>
      <c r="P27" s="659"/>
      <c r="Q27" s="660"/>
      <c r="R27" s="661">
        <v>168074</v>
      </c>
      <c r="S27" s="664"/>
      <c r="T27" s="664"/>
      <c r="U27" s="664"/>
      <c r="V27" s="664"/>
      <c r="W27" s="664"/>
      <c r="X27" s="664"/>
      <c r="Y27" s="665"/>
      <c r="Z27" s="723">
        <v>5.0999999999999996</v>
      </c>
      <c r="AA27" s="723"/>
      <c r="AB27" s="723"/>
      <c r="AC27" s="723"/>
      <c r="AD27" s="724" t="s">
        <v>130</v>
      </c>
      <c r="AE27" s="724"/>
      <c r="AF27" s="724"/>
      <c r="AG27" s="724"/>
      <c r="AH27" s="724"/>
      <c r="AI27" s="724"/>
      <c r="AJ27" s="724"/>
      <c r="AK27" s="724"/>
      <c r="AL27" s="666" t="s">
        <v>233</v>
      </c>
      <c r="AM27" s="667"/>
      <c r="AN27" s="667"/>
      <c r="AO27" s="725"/>
      <c r="AP27" s="658" t="s">
        <v>299</v>
      </c>
      <c r="AQ27" s="659"/>
      <c r="AR27" s="659"/>
      <c r="AS27" s="659"/>
      <c r="AT27" s="659"/>
      <c r="AU27" s="659"/>
      <c r="AV27" s="659"/>
      <c r="AW27" s="659"/>
      <c r="AX27" s="659"/>
      <c r="AY27" s="659"/>
      <c r="AZ27" s="659"/>
      <c r="BA27" s="659"/>
      <c r="BB27" s="659"/>
      <c r="BC27" s="659"/>
      <c r="BD27" s="659"/>
      <c r="BE27" s="659"/>
      <c r="BF27" s="660"/>
      <c r="BG27" s="661">
        <v>721818</v>
      </c>
      <c r="BH27" s="664"/>
      <c r="BI27" s="664"/>
      <c r="BJ27" s="664"/>
      <c r="BK27" s="664"/>
      <c r="BL27" s="664"/>
      <c r="BM27" s="664"/>
      <c r="BN27" s="665"/>
      <c r="BO27" s="723">
        <v>100</v>
      </c>
      <c r="BP27" s="723"/>
      <c r="BQ27" s="723"/>
      <c r="BR27" s="723"/>
      <c r="BS27" s="669">
        <v>72259</v>
      </c>
      <c r="BT27" s="664"/>
      <c r="BU27" s="664"/>
      <c r="BV27" s="664"/>
      <c r="BW27" s="664"/>
      <c r="BX27" s="664"/>
      <c r="BY27" s="664"/>
      <c r="BZ27" s="664"/>
      <c r="CA27" s="664"/>
      <c r="CB27" s="704"/>
      <c r="CD27" s="705" t="s">
        <v>300</v>
      </c>
      <c r="CE27" s="702"/>
      <c r="CF27" s="702"/>
      <c r="CG27" s="702"/>
      <c r="CH27" s="702"/>
      <c r="CI27" s="702"/>
      <c r="CJ27" s="702"/>
      <c r="CK27" s="702"/>
      <c r="CL27" s="702"/>
      <c r="CM27" s="702"/>
      <c r="CN27" s="702"/>
      <c r="CO27" s="702"/>
      <c r="CP27" s="702"/>
      <c r="CQ27" s="703"/>
      <c r="CR27" s="661">
        <v>253580</v>
      </c>
      <c r="CS27" s="662"/>
      <c r="CT27" s="662"/>
      <c r="CU27" s="662"/>
      <c r="CV27" s="662"/>
      <c r="CW27" s="662"/>
      <c r="CX27" s="662"/>
      <c r="CY27" s="663"/>
      <c r="CZ27" s="666">
        <v>8</v>
      </c>
      <c r="DA27" s="695"/>
      <c r="DB27" s="695"/>
      <c r="DC27" s="696"/>
      <c r="DD27" s="669">
        <v>86558</v>
      </c>
      <c r="DE27" s="662"/>
      <c r="DF27" s="662"/>
      <c r="DG27" s="662"/>
      <c r="DH27" s="662"/>
      <c r="DI27" s="662"/>
      <c r="DJ27" s="662"/>
      <c r="DK27" s="663"/>
      <c r="DL27" s="669">
        <v>82035</v>
      </c>
      <c r="DM27" s="662"/>
      <c r="DN27" s="662"/>
      <c r="DO27" s="662"/>
      <c r="DP27" s="662"/>
      <c r="DQ27" s="662"/>
      <c r="DR27" s="662"/>
      <c r="DS27" s="662"/>
      <c r="DT27" s="662"/>
      <c r="DU27" s="662"/>
      <c r="DV27" s="663"/>
      <c r="DW27" s="666">
        <v>4.0999999999999996</v>
      </c>
      <c r="DX27" s="695"/>
      <c r="DY27" s="695"/>
      <c r="DZ27" s="695"/>
      <c r="EA27" s="695"/>
      <c r="EB27" s="695"/>
      <c r="EC27" s="697"/>
    </row>
    <row r="28" spans="2:133" ht="11.25" customHeight="1" x14ac:dyDescent="0.2">
      <c r="B28" s="766" t="s">
        <v>301</v>
      </c>
      <c r="C28" s="767"/>
      <c r="D28" s="767"/>
      <c r="E28" s="767"/>
      <c r="F28" s="767"/>
      <c r="G28" s="767"/>
      <c r="H28" s="767"/>
      <c r="I28" s="767"/>
      <c r="J28" s="767"/>
      <c r="K28" s="767"/>
      <c r="L28" s="767"/>
      <c r="M28" s="767"/>
      <c r="N28" s="767"/>
      <c r="O28" s="767"/>
      <c r="P28" s="767"/>
      <c r="Q28" s="768"/>
      <c r="R28" s="661">
        <v>659</v>
      </c>
      <c r="S28" s="664"/>
      <c r="T28" s="664"/>
      <c r="U28" s="664"/>
      <c r="V28" s="664"/>
      <c r="W28" s="664"/>
      <c r="X28" s="664"/>
      <c r="Y28" s="665"/>
      <c r="Z28" s="723">
        <v>0</v>
      </c>
      <c r="AA28" s="723"/>
      <c r="AB28" s="723"/>
      <c r="AC28" s="723"/>
      <c r="AD28" s="724">
        <v>659</v>
      </c>
      <c r="AE28" s="724"/>
      <c r="AF28" s="724"/>
      <c r="AG28" s="724"/>
      <c r="AH28" s="724"/>
      <c r="AI28" s="724"/>
      <c r="AJ28" s="724"/>
      <c r="AK28" s="724"/>
      <c r="AL28" s="666">
        <v>0</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302</v>
      </c>
      <c r="CE28" s="702"/>
      <c r="CF28" s="702"/>
      <c r="CG28" s="702"/>
      <c r="CH28" s="702"/>
      <c r="CI28" s="702"/>
      <c r="CJ28" s="702"/>
      <c r="CK28" s="702"/>
      <c r="CL28" s="702"/>
      <c r="CM28" s="702"/>
      <c r="CN28" s="702"/>
      <c r="CO28" s="702"/>
      <c r="CP28" s="702"/>
      <c r="CQ28" s="703"/>
      <c r="CR28" s="661">
        <v>405257</v>
      </c>
      <c r="CS28" s="664"/>
      <c r="CT28" s="664"/>
      <c r="CU28" s="664"/>
      <c r="CV28" s="664"/>
      <c r="CW28" s="664"/>
      <c r="CX28" s="664"/>
      <c r="CY28" s="665"/>
      <c r="CZ28" s="666">
        <v>12.8</v>
      </c>
      <c r="DA28" s="695"/>
      <c r="DB28" s="695"/>
      <c r="DC28" s="696"/>
      <c r="DD28" s="669">
        <v>397003</v>
      </c>
      <c r="DE28" s="664"/>
      <c r="DF28" s="664"/>
      <c r="DG28" s="664"/>
      <c r="DH28" s="664"/>
      <c r="DI28" s="664"/>
      <c r="DJ28" s="664"/>
      <c r="DK28" s="665"/>
      <c r="DL28" s="669">
        <v>397003</v>
      </c>
      <c r="DM28" s="664"/>
      <c r="DN28" s="664"/>
      <c r="DO28" s="664"/>
      <c r="DP28" s="664"/>
      <c r="DQ28" s="664"/>
      <c r="DR28" s="664"/>
      <c r="DS28" s="664"/>
      <c r="DT28" s="664"/>
      <c r="DU28" s="664"/>
      <c r="DV28" s="665"/>
      <c r="DW28" s="666">
        <v>19.600000000000001</v>
      </c>
      <c r="DX28" s="695"/>
      <c r="DY28" s="695"/>
      <c r="DZ28" s="695"/>
      <c r="EA28" s="695"/>
      <c r="EB28" s="695"/>
      <c r="EC28" s="697"/>
    </row>
    <row r="29" spans="2:133" ht="11.25" customHeight="1" x14ac:dyDescent="0.2">
      <c r="B29" s="658" t="s">
        <v>303</v>
      </c>
      <c r="C29" s="659"/>
      <c r="D29" s="659"/>
      <c r="E29" s="659"/>
      <c r="F29" s="659"/>
      <c r="G29" s="659"/>
      <c r="H29" s="659"/>
      <c r="I29" s="659"/>
      <c r="J29" s="659"/>
      <c r="K29" s="659"/>
      <c r="L29" s="659"/>
      <c r="M29" s="659"/>
      <c r="N29" s="659"/>
      <c r="O29" s="659"/>
      <c r="P29" s="659"/>
      <c r="Q29" s="660"/>
      <c r="R29" s="661">
        <v>398505</v>
      </c>
      <c r="S29" s="664"/>
      <c r="T29" s="664"/>
      <c r="U29" s="664"/>
      <c r="V29" s="664"/>
      <c r="W29" s="664"/>
      <c r="X29" s="664"/>
      <c r="Y29" s="665"/>
      <c r="Z29" s="723">
        <v>12.2</v>
      </c>
      <c r="AA29" s="723"/>
      <c r="AB29" s="723"/>
      <c r="AC29" s="723"/>
      <c r="AD29" s="724" t="s">
        <v>233</v>
      </c>
      <c r="AE29" s="724"/>
      <c r="AF29" s="724"/>
      <c r="AG29" s="724"/>
      <c r="AH29" s="724"/>
      <c r="AI29" s="724"/>
      <c r="AJ29" s="724"/>
      <c r="AK29" s="724"/>
      <c r="AL29" s="666" t="s">
        <v>130</v>
      </c>
      <c r="AM29" s="667"/>
      <c r="AN29" s="667"/>
      <c r="AO29" s="725"/>
      <c r="AP29" s="735" t="s">
        <v>221</v>
      </c>
      <c r="AQ29" s="736"/>
      <c r="AR29" s="736"/>
      <c r="AS29" s="736"/>
      <c r="AT29" s="736"/>
      <c r="AU29" s="736"/>
      <c r="AV29" s="736"/>
      <c r="AW29" s="736"/>
      <c r="AX29" s="736"/>
      <c r="AY29" s="736"/>
      <c r="AZ29" s="736"/>
      <c r="BA29" s="736"/>
      <c r="BB29" s="736"/>
      <c r="BC29" s="736"/>
      <c r="BD29" s="736"/>
      <c r="BE29" s="736"/>
      <c r="BF29" s="737"/>
      <c r="BG29" s="735" t="s">
        <v>304</v>
      </c>
      <c r="BH29" s="763"/>
      <c r="BI29" s="763"/>
      <c r="BJ29" s="763"/>
      <c r="BK29" s="763"/>
      <c r="BL29" s="763"/>
      <c r="BM29" s="763"/>
      <c r="BN29" s="763"/>
      <c r="BO29" s="763"/>
      <c r="BP29" s="763"/>
      <c r="BQ29" s="764"/>
      <c r="BR29" s="735" t="s">
        <v>305</v>
      </c>
      <c r="BS29" s="763"/>
      <c r="BT29" s="763"/>
      <c r="BU29" s="763"/>
      <c r="BV29" s="763"/>
      <c r="BW29" s="763"/>
      <c r="BX29" s="763"/>
      <c r="BY29" s="763"/>
      <c r="BZ29" s="763"/>
      <c r="CA29" s="763"/>
      <c r="CB29" s="764"/>
      <c r="CD29" s="745" t="s">
        <v>306</v>
      </c>
      <c r="CE29" s="746"/>
      <c r="CF29" s="705" t="s">
        <v>307</v>
      </c>
      <c r="CG29" s="702"/>
      <c r="CH29" s="702"/>
      <c r="CI29" s="702"/>
      <c r="CJ29" s="702"/>
      <c r="CK29" s="702"/>
      <c r="CL29" s="702"/>
      <c r="CM29" s="702"/>
      <c r="CN29" s="702"/>
      <c r="CO29" s="702"/>
      <c r="CP29" s="702"/>
      <c r="CQ29" s="703"/>
      <c r="CR29" s="661">
        <v>405257</v>
      </c>
      <c r="CS29" s="662"/>
      <c r="CT29" s="662"/>
      <c r="CU29" s="662"/>
      <c r="CV29" s="662"/>
      <c r="CW29" s="662"/>
      <c r="CX29" s="662"/>
      <c r="CY29" s="663"/>
      <c r="CZ29" s="666">
        <v>12.8</v>
      </c>
      <c r="DA29" s="695"/>
      <c r="DB29" s="695"/>
      <c r="DC29" s="696"/>
      <c r="DD29" s="669">
        <v>397003</v>
      </c>
      <c r="DE29" s="662"/>
      <c r="DF29" s="662"/>
      <c r="DG29" s="662"/>
      <c r="DH29" s="662"/>
      <c r="DI29" s="662"/>
      <c r="DJ29" s="662"/>
      <c r="DK29" s="663"/>
      <c r="DL29" s="669">
        <v>397003</v>
      </c>
      <c r="DM29" s="662"/>
      <c r="DN29" s="662"/>
      <c r="DO29" s="662"/>
      <c r="DP29" s="662"/>
      <c r="DQ29" s="662"/>
      <c r="DR29" s="662"/>
      <c r="DS29" s="662"/>
      <c r="DT29" s="662"/>
      <c r="DU29" s="662"/>
      <c r="DV29" s="663"/>
      <c r="DW29" s="666">
        <v>19.600000000000001</v>
      </c>
      <c r="DX29" s="695"/>
      <c r="DY29" s="695"/>
      <c r="DZ29" s="695"/>
      <c r="EA29" s="695"/>
      <c r="EB29" s="695"/>
      <c r="EC29" s="697"/>
    </row>
    <row r="30" spans="2:133" ht="11.25" customHeight="1" x14ac:dyDescent="0.2">
      <c r="B30" s="658" t="s">
        <v>308</v>
      </c>
      <c r="C30" s="659"/>
      <c r="D30" s="659"/>
      <c r="E30" s="659"/>
      <c r="F30" s="659"/>
      <c r="G30" s="659"/>
      <c r="H30" s="659"/>
      <c r="I30" s="659"/>
      <c r="J30" s="659"/>
      <c r="K30" s="659"/>
      <c r="L30" s="659"/>
      <c r="M30" s="659"/>
      <c r="N30" s="659"/>
      <c r="O30" s="659"/>
      <c r="P30" s="659"/>
      <c r="Q30" s="660"/>
      <c r="R30" s="661">
        <v>19498</v>
      </c>
      <c r="S30" s="664"/>
      <c r="T30" s="664"/>
      <c r="U30" s="664"/>
      <c r="V30" s="664"/>
      <c r="W30" s="664"/>
      <c r="X30" s="664"/>
      <c r="Y30" s="665"/>
      <c r="Z30" s="723">
        <v>0.6</v>
      </c>
      <c r="AA30" s="723"/>
      <c r="AB30" s="723"/>
      <c r="AC30" s="723"/>
      <c r="AD30" s="724" t="s">
        <v>233</v>
      </c>
      <c r="AE30" s="724"/>
      <c r="AF30" s="724"/>
      <c r="AG30" s="724"/>
      <c r="AH30" s="724"/>
      <c r="AI30" s="724"/>
      <c r="AJ30" s="724"/>
      <c r="AK30" s="724"/>
      <c r="AL30" s="666" t="s">
        <v>233</v>
      </c>
      <c r="AM30" s="667"/>
      <c r="AN30" s="667"/>
      <c r="AO30" s="725"/>
      <c r="AP30" s="751" t="s">
        <v>309</v>
      </c>
      <c r="AQ30" s="752"/>
      <c r="AR30" s="752"/>
      <c r="AS30" s="752"/>
      <c r="AT30" s="757" t="s">
        <v>310</v>
      </c>
      <c r="AU30" s="230"/>
      <c r="AV30" s="230"/>
      <c r="AW30" s="230"/>
      <c r="AX30" s="760" t="s">
        <v>187</v>
      </c>
      <c r="AY30" s="761"/>
      <c r="AZ30" s="761"/>
      <c r="BA30" s="761"/>
      <c r="BB30" s="761"/>
      <c r="BC30" s="761"/>
      <c r="BD30" s="761"/>
      <c r="BE30" s="761"/>
      <c r="BF30" s="762"/>
      <c r="BG30" s="741">
        <v>99.8</v>
      </c>
      <c r="BH30" s="742"/>
      <c r="BI30" s="742"/>
      <c r="BJ30" s="742"/>
      <c r="BK30" s="742"/>
      <c r="BL30" s="742"/>
      <c r="BM30" s="743">
        <v>98.6</v>
      </c>
      <c r="BN30" s="742"/>
      <c r="BO30" s="742"/>
      <c r="BP30" s="742"/>
      <c r="BQ30" s="744"/>
      <c r="BR30" s="741">
        <v>99.7</v>
      </c>
      <c r="BS30" s="742"/>
      <c r="BT30" s="742"/>
      <c r="BU30" s="742"/>
      <c r="BV30" s="742"/>
      <c r="BW30" s="742"/>
      <c r="BX30" s="743">
        <v>98.6</v>
      </c>
      <c r="BY30" s="742"/>
      <c r="BZ30" s="742"/>
      <c r="CA30" s="742"/>
      <c r="CB30" s="744"/>
      <c r="CD30" s="747"/>
      <c r="CE30" s="748"/>
      <c r="CF30" s="705" t="s">
        <v>311</v>
      </c>
      <c r="CG30" s="702"/>
      <c r="CH30" s="702"/>
      <c r="CI30" s="702"/>
      <c r="CJ30" s="702"/>
      <c r="CK30" s="702"/>
      <c r="CL30" s="702"/>
      <c r="CM30" s="702"/>
      <c r="CN30" s="702"/>
      <c r="CO30" s="702"/>
      <c r="CP30" s="702"/>
      <c r="CQ30" s="703"/>
      <c r="CR30" s="661">
        <v>383230</v>
      </c>
      <c r="CS30" s="664"/>
      <c r="CT30" s="664"/>
      <c r="CU30" s="664"/>
      <c r="CV30" s="664"/>
      <c r="CW30" s="664"/>
      <c r="CX30" s="664"/>
      <c r="CY30" s="665"/>
      <c r="CZ30" s="666">
        <v>12.1</v>
      </c>
      <c r="DA30" s="695"/>
      <c r="DB30" s="695"/>
      <c r="DC30" s="696"/>
      <c r="DD30" s="669">
        <v>375330</v>
      </c>
      <c r="DE30" s="664"/>
      <c r="DF30" s="664"/>
      <c r="DG30" s="664"/>
      <c r="DH30" s="664"/>
      <c r="DI30" s="664"/>
      <c r="DJ30" s="664"/>
      <c r="DK30" s="665"/>
      <c r="DL30" s="669">
        <v>375330</v>
      </c>
      <c r="DM30" s="664"/>
      <c r="DN30" s="664"/>
      <c r="DO30" s="664"/>
      <c r="DP30" s="664"/>
      <c r="DQ30" s="664"/>
      <c r="DR30" s="664"/>
      <c r="DS30" s="664"/>
      <c r="DT30" s="664"/>
      <c r="DU30" s="664"/>
      <c r="DV30" s="665"/>
      <c r="DW30" s="666">
        <v>18.5</v>
      </c>
      <c r="DX30" s="695"/>
      <c r="DY30" s="695"/>
      <c r="DZ30" s="695"/>
      <c r="EA30" s="695"/>
      <c r="EB30" s="695"/>
      <c r="EC30" s="697"/>
    </row>
    <row r="31" spans="2:133" ht="11.25" customHeight="1" x14ac:dyDescent="0.2">
      <c r="B31" s="658" t="s">
        <v>312</v>
      </c>
      <c r="C31" s="659"/>
      <c r="D31" s="659"/>
      <c r="E31" s="659"/>
      <c r="F31" s="659"/>
      <c r="G31" s="659"/>
      <c r="H31" s="659"/>
      <c r="I31" s="659"/>
      <c r="J31" s="659"/>
      <c r="K31" s="659"/>
      <c r="L31" s="659"/>
      <c r="M31" s="659"/>
      <c r="N31" s="659"/>
      <c r="O31" s="659"/>
      <c r="P31" s="659"/>
      <c r="Q31" s="660"/>
      <c r="R31" s="661">
        <v>32667</v>
      </c>
      <c r="S31" s="664"/>
      <c r="T31" s="664"/>
      <c r="U31" s="664"/>
      <c r="V31" s="664"/>
      <c r="W31" s="664"/>
      <c r="X31" s="664"/>
      <c r="Y31" s="665"/>
      <c r="Z31" s="723">
        <v>1</v>
      </c>
      <c r="AA31" s="723"/>
      <c r="AB31" s="723"/>
      <c r="AC31" s="723"/>
      <c r="AD31" s="724" t="s">
        <v>130</v>
      </c>
      <c r="AE31" s="724"/>
      <c r="AF31" s="724"/>
      <c r="AG31" s="724"/>
      <c r="AH31" s="724"/>
      <c r="AI31" s="724"/>
      <c r="AJ31" s="724"/>
      <c r="AK31" s="724"/>
      <c r="AL31" s="666" t="s">
        <v>130</v>
      </c>
      <c r="AM31" s="667"/>
      <c r="AN31" s="667"/>
      <c r="AO31" s="725"/>
      <c r="AP31" s="753"/>
      <c r="AQ31" s="754"/>
      <c r="AR31" s="754"/>
      <c r="AS31" s="754"/>
      <c r="AT31" s="758"/>
      <c r="AU31" s="229" t="s">
        <v>313</v>
      </c>
      <c r="AV31" s="229"/>
      <c r="AW31" s="229"/>
      <c r="AX31" s="658" t="s">
        <v>314</v>
      </c>
      <c r="AY31" s="659"/>
      <c r="AZ31" s="659"/>
      <c r="BA31" s="659"/>
      <c r="BB31" s="659"/>
      <c r="BC31" s="659"/>
      <c r="BD31" s="659"/>
      <c r="BE31" s="659"/>
      <c r="BF31" s="660"/>
      <c r="BG31" s="739">
        <v>99.7</v>
      </c>
      <c r="BH31" s="662"/>
      <c r="BI31" s="662"/>
      <c r="BJ31" s="662"/>
      <c r="BK31" s="662"/>
      <c r="BL31" s="662"/>
      <c r="BM31" s="667">
        <v>97.5</v>
      </c>
      <c r="BN31" s="740"/>
      <c r="BO31" s="740"/>
      <c r="BP31" s="740"/>
      <c r="BQ31" s="701"/>
      <c r="BR31" s="739">
        <v>99.2</v>
      </c>
      <c r="BS31" s="662"/>
      <c r="BT31" s="662"/>
      <c r="BU31" s="662"/>
      <c r="BV31" s="662"/>
      <c r="BW31" s="662"/>
      <c r="BX31" s="667">
        <v>97.2</v>
      </c>
      <c r="BY31" s="740"/>
      <c r="BZ31" s="740"/>
      <c r="CA31" s="740"/>
      <c r="CB31" s="701"/>
      <c r="CD31" s="747"/>
      <c r="CE31" s="748"/>
      <c r="CF31" s="705" t="s">
        <v>315</v>
      </c>
      <c r="CG31" s="702"/>
      <c r="CH31" s="702"/>
      <c r="CI31" s="702"/>
      <c r="CJ31" s="702"/>
      <c r="CK31" s="702"/>
      <c r="CL31" s="702"/>
      <c r="CM31" s="702"/>
      <c r="CN31" s="702"/>
      <c r="CO31" s="702"/>
      <c r="CP31" s="702"/>
      <c r="CQ31" s="703"/>
      <c r="CR31" s="661">
        <v>22027</v>
      </c>
      <c r="CS31" s="662"/>
      <c r="CT31" s="662"/>
      <c r="CU31" s="662"/>
      <c r="CV31" s="662"/>
      <c r="CW31" s="662"/>
      <c r="CX31" s="662"/>
      <c r="CY31" s="663"/>
      <c r="CZ31" s="666">
        <v>0.7</v>
      </c>
      <c r="DA31" s="695"/>
      <c r="DB31" s="695"/>
      <c r="DC31" s="696"/>
      <c r="DD31" s="669">
        <v>21673</v>
      </c>
      <c r="DE31" s="662"/>
      <c r="DF31" s="662"/>
      <c r="DG31" s="662"/>
      <c r="DH31" s="662"/>
      <c r="DI31" s="662"/>
      <c r="DJ31" s="662"/>
      <c r="DK31" s="663"/>
      <c r="DL31" s="669">
        <v>21673</v>
      </c>
      <c r="DM31" s="662"/>
      <c r="DN31" s="662"/>
      <c r="DO31" s="662"/>
      <c r="DP31" s="662"/>
      <c r="DQ31" s="662"/>
      <c r="DR31" s="662"/>
      <c r="DS31" s="662"/>
      <c r="DT31" s="662"/>
      <c r="DU31" s="662"/>
      <c r="DV31" s="663"/>
      <c r="DW31" s="666">
        <v>1.1000000000000001</v>
      </c>
      <c r="DX31" s="695"/>
      <c r="DY31" s="695"/>
      <c r="DZ31" s="695"/>
      <c r="EA31" s="695"/>
      <c r="EB31" s="695"/>
      <c r="EC31" s="697"/>
    </row>
    <row r="32" spans="2:133" ht="11.25" customHeight="1" x14ac:dyDescent="0.2">
      <c r="B32" s="658" t="s">
        <v>316</v>
      </c>
      <c r="C32" s="659"/>
      <c r="D32" s="659"/>
      <c r="E32" s="659"/>
      <c r="F32" s="659"/>
      <c r="G32" s="659"/>
      <c r="H32" s="659"/>
      <c r="I32" s="659"/>
      <c r="J32" s="659"/>
      <c r="K32" s="659"/>
      <c r="L32" s="659"/>
      <c r="M32" s="659"/>
      <c r="N32" s="659"/>
      <c r="O32" s="659"/>
      <c r="P32" s="659"/>
      <c r="Q32" s="660"/>
      <c r="R32" s="661">
        <v>5918</v>
      </c>
      <c r="S32" s="664"/>
      <c r="T32" s="664"/>
      <c r="U32" s="664"/>
      <c r="V32" s="664"/>
      <c r="W32" s="664"/>
      <c r="X32" s="664"/>
      <c r="Y32" s="665"/>
      <c r="Z32" s="723">
        <v>0.2</v>
      </c>
      <c r="AA32" s="723"/>
      <c r="AB32" s="723"/>
      <c r="AC32" s="723"/>
      <c r="AD32" s="724" t="s">
        <v>233</v>
      </c>
      <c r="AE32" s="724"/>
      <c r="AF32" s="724"/>
      <c r="AG32" s="724"/>
      <c r="AH32" s="724"/>
      <c r="AI32" s="724"/>
      <c r="AJ32" s="724"/>
      <c r="AK32" s="724"/>
      <c r="AL32" s="666" t="s">
        <v>130</v>
      </c>
      <c r="AM32" s="667"/>
      <c r="AN32" s="667"/>
      <c r="AO32" s="725"/>
      <c r="AP32" s="755"/>
      <c r="AQ32" s="756"/>
      <c r="AR32" s="756"/>
      <c r="AS32" s="756"/>
      <c r="AT32" s="759"/>
      <c r="AU32" s="231"/>
      <c r="AV32" s="231"/>
      <c r="AW32" s="231"/>
      <c r="AX32" s="673" t="s">
        <v>317</v>
      </c>
      <c r="AY32" s="674"/>
      <c r="AZ32" s="674"/>
      <c r="BA32" s="674"/>
      <c r="BB32" s="674"/>
      <c r="BC32" s="674"/>
      <c r="BD32" s="674"/>
      <c r="BE32" s="674"/>
      <c r="BF32" s="675"/>
      <c r="BG32" s="738">
        <v>99.8</v>
      </c>
      <c r="BH32" s="677"/>
      <c r="BI32" s="677"/>
      <c r="BJ32" s="677"/>
      <c r="BK32" s="677"/>
      <c r="BL32" s="677"/>
      <c r="BM32" s="721">
        <v>98.9</v>
      </c>
      <c r="BN32" s="677"/>
      <c r="BO32" s="677"/>
      <c r="BP32" s="677"/>
      <c r="BQ32" s="714"/>
      <c r="BR32" s="738">
        <v>99.8</v>
      </c>
      <c r="BS32" s="677"/>
      <c r="BT32" s="677"/>
      <c r="BU32" s="677"/>
      <c r="BV32" s="677"/>
      <c r="BW32" s="677"/>
      <c r="BX32" s="721">
        <v>98.9</v>
      </c>
      <c r="BY32" s="677"/>
      <c r="BZ32" s="677"/>
      <c r="CA32" s="677"/>
      <c r="CB32" s="714"/>
      <c r="CD32" s="749"/>
      <c r="CE32" s="750"/>
      <c r="CF32" s="705" t="s">
        <v>318</v>
      </c>
      <c r="CG32" s="702"/>
      <c r="CH32" s="702"/>
      <c r="CI32" s="702"/>
      <c r="CJ32" s="702"/>
      <c r="CK32" s="702"/>
      <c r="CL32" s="702"/>
      <c r="CM32" s="702"/>
      <c r="CN32" s="702"/>
      <c r="CO32" s="702"/>
      <c r="CP32" s="702"/>
      <c r="CQ32" s="703"/>
      <c r="CR32" s="661" t="s">
        <v>243</v>
      </c>
      <c r="CS32" s="664"/>
      <c r="CT32" s="664"/>
      <c r="CU32" s="664"/>
      <c r="CV32" s="664"/>
      <c r="CW32" s="664"/>
      <c r="CX32" s="664"/>
      <c r="CY32" s="665"/>
      <c r="CZ32" s="666" t="s">
        <v>130</v>
      </c>
      <c r="DA32" s="695"/>
      <c r="DB32" s="695"/>
      <c r="DC32" s="696"/>
      <c r="DD32" s="669" t="s">
        <v>233</v>
      </c>
      <c r="DE32" s="664"/>
      <c r="DF32" s="664"/>
      <c r="DG32" s="664"/>
      <c r="DH32" s="664"/>
      <c r="DI32" s="664"/>
      <c r="DJ32" s="664"/>
      <c r="DK32" s="665"/>
      <c r="DL32" s="669" t="s">
        <v>130</v>
      </c>
      <c r="DM32" s="664"/>
      <c r="DN32" s="664"/>
      <c r="DO32" s="664"/>
      <c r="DP32" s="664"/>
      <c r="DQ32" s="664"/>
      <c r="DR32" s="664"/>
      <c r="DS32" s="664"/>
      <c r="DT32" s="664"/>
      <c r="DU32" s="664"/>
      <c r="DV32" s="665"/>
      <c r="DW32" s="666" t="s">
        <v>130</v>
      </c>
      <c r="DX32" s="695"/>
      <c r="DY32" s="695"/>
      <c r="DZ32" s="695"/>
      <c r="EA32" s="695"/>
      <c r="EB32" s="695"/>
      <c r="EC32" s="697"/>
    </row>
    <row r="33" spans="2:133" ht="11.25" customHeight="1" x14ac:dyDescent="0.2">
      <c r="B33" s="658" t="s">
        <v>319</v>
      </c>
      <c r="C33" s="659"/>
      <c r="D33" s="659"/>
      <c r="E33" s="659"/>
      <c r="F33" s="659"/>
      <c r="G33" s="659"/>
      <c r="H33" s="659"/>
      <c r="I33" s="659"/>
      <c r="J33" s="659"/>
      <c r="K33" s="659"/>
      <c r="L33" s="659"/>
      <c r="M33" s="659"/>
      <c r="N33" s="659"/>
      <c r="O33" s="659"/>
      <c r="P33" s="659"/>
      <c r="Q33" s="660"/>
      <c r="R33" s="661">
        <v>164096</v>
      </c>
      <c r="S33" s="664"/>
      <c r="T33" s="664"/>
      <c r="U33" s="664"/>
      <c r="V33" s="664"/>
      <c r="W33" s="664"/>
      <c r="X33" s="664"/>
      <c r="Y33" s="665"/>
      <c r="Z33" s="723">
        <v>5</v>
      </c>
      <c r="AA33" s="723"/>
      <c r="AB33" s="723"/>
      <c r="AC33" s="723"/>
      <c r="AD33" s="724" t="s">
        <v>233</v>
      </c>
      <c r="AE33" s="724"/>
      <c r="AF33" s="724"/>
      <c r="AG33" s="724"/>
      <c r="AH33" s="724"/>
      <c r="AI33" s="724"/>
      <c r="AJ33" s="724"/>
      <c r="AK33" s="724"/>
      <c r="AL33" s="666" t="s">
        <v>233</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320</v>
      </c>
      <c r="CE33" s="702"/>
      <c r="CF33" s="702"/>
      <c r="CG33" s="702"/>
      <c r="CH33" s="702"/>
      <c r="CI33" s="702"/>
      <c r="CJ33" s="702"/>
      <c r="CK33" s="702"/>
      <c r="CL33" s="702"/>
      <c r="CM33" s="702"/>
      <c r="CN33" s="702"/>
      <c r="CO33" s="702"/>
      <c r="CP33" s="702"/>
      <c r="CQ33" s="703"/>
      <c r="CR33" s="661">
        <v>1717055</v>
      </c>
      <c r="CS33" s="662"/>
      <c r="CT33" s="662"/>
      <c r="CU33" s="662"/>
      <c r="CV33" s="662"/>
      <c r="CW33" s="662"/>
      <c r="CX33" s="662"/>
      <c r="CY33" s="663"/>
      <c r="CZ33" s="666">
        <v>54.1</v>
      </c>
      <c r="DA33" s="695"/>
      <c r="DB33" s="695"/>
      <c r="DC33" s="696"/>
      <c r="DD33" s="669">
        <v>1249933</v>
      </c>
      <c r="DE33" s="662"/>
      <c r="DF33" s="662"/>
      <c r="DG33" s="662"/>
      <c r="DH33" s="662"/>
      <c r="DI33" s="662"/>
      <c r="DJ33" s="662"/>
      <c r="DK33" s="663"/>
      <c r="DL33" s="669">
        <v>827143</v>
      </c>
      <c r="DM33" s="662"/>
      <c r="DN33" s="662"/>
      <c r="DO33" s="662"/>
      <c r="DP33" s="662"/>
      <c r="DQ33" s="662"/>
      <c r="DR33" s="662"/>
      <c r="DS33" s="662"/>
      <c r="DT33" s="662"/>
      <c r="DU33" s="662"/>
      <c r="DV33" s="663"/>
      <c r="DW33" s="666">
        <v>40.9</v>
      </c>
      <c r="DX33" s="695"/>
      <c r="DY33" s="695"/>
      <c r="DZ33" s="695"/>
      <c r="EA33" s="695"/>
      <c r="EB33" s="695"/>
      <c r="EC33" s="697"/>
    </row>
    <row r="34" spans="2:133" ht="11.25" customHeight="1" x14ac:dyDescent="0.2">
      <c r="B34" s="658" t="s">
        <v>321</v>
      </c>
      <c r="C34" s="659"/>
      <c r="D34" s="659"/>
      <c r="E34" s="659"/>
      <c r="F34" s="659"/>
      <c r="G34" s="659"/>
      <c r="H34" s="659"/>
      <c r="I34" s="659"/>
      <c r="J34" s="659"/>
      <c r="K34" s="659"/>
      <c r="L34" s="659"/>
      <c r="M34" s="659"/>
      <c r="N34" s="659"/>
      <c r="O34" s="659"/>
      <c r="P34" s="659"/>
      <c r="Q34" s="660"/>
      <c r="R34" s="661">
        <v>56793</v>
      </c>
      <c r="S34" s="664"/>
      <c r="T34" s="664"/>
      <c r="U34" s="664"/>
      <c r="V34" s="664"/>
      <c r="W34" s="664"/>
      <c r="X34" s="664"/>
      <c r="Y34" s="665"/>
      <c r="Z34" s="723">
        <v>1.7</v>
      </c>
      <c r="AA34" s="723"/>
      <c r="AB34" s="723"/>
      <c r="AC34" s="723"/>
      <c r="AD34" s="724">
        <v>36</v>
      </c>
      <c r="AE34" s="724"/>
      <c r="AF34" s="724"/>
      <c r="AG34" s="724"/>
      <c r="AH34" s="724"/>
      <c r="AI34" s="724"/>
      <c r="AJ34" s="724"/>
      <c r="AK34" s="724"/>
      <c r="AL34" s="666">
        <v>0</v>
      </c>
      <c r="AM34" s="667"/>
      <c r="AN34" s="667"/>
      <c r="AO34" s="725"/>
      <c r="AP34" s="234"/>
      <c r="AQ34" s="735" t="s">
        <v>322</v>
      </c>
      <c r="AR34" s="736"/>
      <c r="AS34" s="736"/>
      <c r="AT34" s="736"/>
      <c r="AU34" s="736"/>
      <c r="AV34" s="736"/>
      <c r="AW34" s="736"/>
      <c r="AX34" s="736"/>
      <c r="AY34" s="736"/>
      <c r="AZ34" s="736"/>
      <c r="BA34" s="736"/>
      <c r="BB34" s="736"/>
      <c r="BC34" s="736"/>
      <c r="BD34" s="736"/>
      <c r="BE34" s="736"/>
      <c r="BF34" s="737"/>
      <c r="BG34" s="735" t="s">
        <v>323</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324</v>
      </c>
      <c r="CE34" s="702"/>
      <c r="CF34" s="702"/>
      <c r="CG34" s="702"/>
      <c r="CH34" s="702"/>
      <c r="CI34" s="702"/>
      <c r="CJ34" s="702"/>
      <c r="CK34" s="702"/>
      <c r="CL34" s="702"/>
      <c r="CM34" s="702"/>
      <c r="CN34" s="702"/>
      <c r="CO34" s="702"/>
      <c r="CP34" s="702"/>
      <c r="CQ34" s="703"/>
      <c r="CR34" s="661">
        <v>594827</v>
      </c>
      <c r="CS34" s="664"/>
      <c r="CT34" s="664"/>
      <c r="CU34" s="664"/>
      <c r="CV34" s="664"/>
      <c r="CW34" s="664"/>
      <c r="CX34" s="664"/>
      <c r="CY34" s="665"/>
      <c r="CZ34" s="666">
        <v>18.8</v>
      </c>
      <c r="DA34" s="695"/>
      <c r="DB34" s="695"/>
      <c r="DC34" s="696"/>
      <c r="DD34" s="669">
        <v>384721</v>
      </c>
      <c r="DE34" s="664"/>
      <c r="DF34" s="664"/>
      <c r="DG34" s="664"/>
      <c r="DH34" s="664"/>
      <c r="DI34" s="664"/>
      <c r="DJ34" s="664"/>
      <c r="DK34" s="665"/>
      <c r="DL34" s="669">
        <v>309303</v>
      </c>
      <c r="DM34" s="664"/>
      <c r="DN34" s="664"/>
      <c r="DO34" s="664"/>
      <c r="DP34" s="664"/>
      <c r="DQ34" s="664"/>
      <c r="DR34" s="664"/>
      <c r="DS34" s="664"/>
      <c r="DT34" s="664"/>
      <c r="DU34" s="664"/>
      <c r="DV34" s="665"/>
      <c r="DW34" s="666">
        <v>15.3</v>
      </c>
      <c r="DX34" s="695"/>
      <c r="DY34" s="695"/>
      <c r="DZ34" s="695"/>
      <c r="EA34" s="695"/>
      <c r="EB34" s="695"/>
      <c r="EC34" s="697"/>
    </row>
    <row r="35" spans="2:133" ht="11.25" customHeight="1" x14ac:dyDescent="0.2">
      <c r="B35" s="658" t="s">
        <v>325</v>
      </c>
      <c r="C35" s="659"/>
      <c r="D35" s="659"/>
      <c r="E35" s="659"/>
      <c r="F35" s="659"/>
      <c r="G35" s="659"/>
      <c r="H35" s="659"/>
      <c r="I35" s="659"/>
      <c r="J35" s="659"/>
      <c r="K35" s="659"/>
      <c r="L35" s="659"/>
      <c r="M35" s="659"/>
      <c r="N35" s="659"/>
      <c r="O35" s="659"/>
      <c r="P35" s="659"/>
      <c r="Q35" s="660"/>
      <c r="R35" s="661">
        <v>248860</v>
      </c>
      <c r="S35" s="664"/>
      <c r="T35" s="664"/>
      <c r="U35" s="664"/>
      <c r="V35" s="664"/>
      <c r="W35" s="664"/>
      <c r="X35" s="664"/>
      <c r="Y35" s="665"/>
      <c r="Z35" s="723">
        <v>7.6</v>
      </c>
      <c r="AA35" s="723"/>
      <c r="AB35" s="723"/>
      <c r="AC35" s="723"/>
      <c r="AD35" s="724" t="s">
        <v>233</v>
      </c>
      <c r="AE35" s="724"/>
      <c r="AF35" s="724"/>
      <c r="AG35" s="724"/>
      <c r="AH35" s="724"/>
      <c r="AI35" s="724"/>
      <c r="AJ35" s="724"/>
      <c r="AK35" s="724"/>
      <c r="AL35" s="666" t="s">
        <v>243</v>
      </c>
      <c r="AM35" s="667"/>
      <c r="AN35" s="667"/>
      <c r="AO35" s="725"/>
      <c r="AP35" s="234"/>
      <c r="AQ35" s="729" t="s">
        <v>326</v>
      </c>
      <c r="AR35" s="730"/>
      <c r="AS35" s="730"/>
      <c r="AT35" s="730"/>
      <c r="AU35" s="730"/>
      <c r="AV35" s="730"/>
      <c r="AW35" s="730"/>
      <c r="AX35" s="730"/>
      <c r="AY35" s="731"/>
      <c r="AZ35" s="726">
        <v>523927</v>
      </c>
      <c r="BA35" s="727"/>
      <c r="BB35" s="727"/>
      <c r="BC35" s="727"/>
      <c r="BD35" s="727"/>
      <c r="BE35" s="727"/>
      <c r="BF35" s="728"/>
      <c r="BG35" s="732" t="s">
        <v>327</v>
      </c>
      <c r="BH35" s="733"/>
      <c r="BI35" s="733"/>
      <c r="BJ35" s="733"/>
      <c r="BK35" s="733"/>
      <c r="BL35" s="733"/>
      <c r="BM35" s="733"/>
      <c r="BN35" s="733"/>
      <c r="BO35" s="733"/>
      <c r="BP35" s="733"/>
      <c r="BQ35" s="733"/>
      <c r="BR35" s="733"/>
      <c r="BS35" s="733"/>
      <c r="BT35" s="733"/>
      <c r="BU35" s="734"/>
      <c r="BV35" s="726">
        <v>280</v>
      </c>
      <c r="BW35" s="727"/>
      <c r="BX35" s="727"/>
      <c r="BY35" s="727"/>
      <c r="BZ35" s="727"/>
      <c r="CA35" s="727"/>
      <c r="CB35" s="728"/>
      <c r="CD35" s="705" t="s">
        <v>328</v>
      </c>
      <c r="CE35" s="702"/>
      <c r="CF35" s="702"/>
      <c r="CG35" s="702"/>
      <c r="CH35" s="702"/>
      <c r="CI35" s="702"/>
      <c r="CJ35" s="702"/>
      <c r="CK35" s="702"/>
      <c r="CL35" s="702"/>
      <c r="CM35" s="702"/>
      <c r="CN35" s="702"/>
      <c r="CO35" s="702"/>
      <c r="CP35" s="702"/>
      <c r="CQ35" s="703"/>
      <c r="CR35" s="661">
        <v>153170</v>
      </c>
      <c r="CS35" s="662"/>
      <c r="CT35" s="662"/>
      <c r="CU35" s="662"/>
      <c r="CV35" s="662"/>
      <c r="CW35" s="662"/>
      <c r="CX35" s="662"/>
      <c r="CY35" s="663"/>
      <c r="CZ35" s="666">
        <v>4.8</v>
      </c>
      <c r="DA35" s="695"/>
      <c r="DB35" s="695"/>
      <c r="DC35" s="696"/>
      <c r="DD35" s="669">
        <v>52494</v>
      </c>
      <c r="DE35" s="662"/>
      <c r="DF35" s="662"/>
      <c r="DG35" s="662"/>
      <c r="DH35" s="662"/>
      <c r="DI35" s="662"/>
      <c r="DJ35" s="662"/>
      <c r="DK35" s="663"/>
      <c r="DL35" s="669">
        <v>18373</v>
      </c>
      <c r="DM35" s="662"/>
      <c r="DN35" s="662"/>
      <c r="DO35" s="662"/>
      <c r="DP35" s="662"/>
      <c r="DQ35" s="662"/>
      <c r="DR35" s="662"/>
      <c r="DS35" s="662"/>
      <c r="DT35" s="662"/>
      <c r="DU35" s="662"/>
      <c r="DV35" s="663"/>
      <c r="DW35" s="666">
        <v>0.9</v>
      </c>
      <c r="DX35" s="695"/>
      <c r="DY35" s="695"/>
      <c r="DZ35" s="695"/>
      <c r="EA35" s="695"/>
      <c r="EB35" s="695"/>
      <c r="EC35" s="697"/>
    </row>
    <row r="36" spans="2:133" ht="11.25" customHeight="1" x14ac:dyDescent="0.2">
      <c r="B36" s="658" t="s">
        <v>329</v>
      </c>
      <c r="C36" s="659"/>
      <c r="D36" s="659"/>
      <c r="E36" s="659"/>
      <c r="F36" s="659"/>
      <c r="G36" s="659"/>
      <c r="H36" s="659"/>
      <c r="I36" s="659"/>
      <c r="J36" s="659"/>
      <c r="K36" s="659"/>
      <c r="L36" s="659"/>
      <c r="M36" s="659"/>
      <c r="N36" s="659"/>
      <c r="O36" s="659"/>
      <c r="P36" s="659"/>
      <c r="Q36" s="660"/>
      <c r="R36" s="661" t="s">
        <v>130</v>
      </c>
      <c r="S36" s="664"/>
      <c r="T36" s="664"/>
      <c r="U36" s="664"/>
      <c r="V36" s="664"/>
      <c r="W36" s="664"/>
      <c r="X36" s="664"/>
      <c r="Y36" s="665"/>
      <c r="Z36" s="723" t="s">
        <v>243</v>
      </c>
      <c r="AA36" s="723"/>
      <c r="AB36" s="723"/>
      <c r="AC36" s="723"/>
      <c r="AD36" s="724" t="s">
        <v>130</v>
      </c>
      <c r="AE36" s="724"/>
      <c r="AF36" s="724"/>
      <c r="AG36" s="724"/>
      <c r="AH36" s="724"/>
      <c r="AI36" s="724"/>
      <c r="AJ36" s="724"/>
      <c r="AK36" s="724"/>
      <c r="AL36" s="666" t="s">
        <v>130</v>
      </c>
      <c r="AM36" s="667"/>
      <c r="AN36" s="667"/>
      <c r="AO36" s="725"/>
      <c r="AQ36" s="698" t="s">
        <v>330</v>
      </c>
      <c r="AR36" s="699"/>
      <c r="AS36" s="699"/>
      <c r="AT36" s="699"/>
      <c r="AU36" s="699"/>
      <c r="AV36" s="699"/>
      <c r="AW36" s="699"/>
      <c r="AX36" s="699"/>
      <c r="AY36" s="700"/>
      <c r="AZ36" s="661">
        <v>132501</v>
      </c>
      <c r="BA36" s="664"/>
      <c r="BB36" s="664"/>
      <c r="BC36" s="664"/>
      <c r="BD36" s="662"/>
      <c r="BE36" s="662"/>
      <c r="BF36" s="701"/>
      <c r="BG36" s="705" t="s">
        <v>331</v>
      </c>
      <c r="BH36" s="702"/>
      <c r="BI36" s="702"/>
      <c r="BJ36" s="702"/>
      <c r="BK36" s="702"/>
      <c r="BL36" s="702"/>
      <c r="BM36" s="702"/>
      <c r="BN36" s="702"/>
      <c r="BO36" s="702"/>
      <c r="BP36" s="702"/>
      <c r="BQ36" s="702"/>
      <c r="BR36" s="702"/>
      <c r="BS36" s="702"/>
      <c r="BT36" s="702"/>
      <c r="BU36" s="703"/>
      <c r="BV36" s="661">
        <v>-4193</v>
      </c>
      <c r="BW36" s="664"/>
      <c r="BX36" s="664"/>
      <c r="BY36" s="664"/>
      <c r="BZ36" s="664"/>
      <c r="CA36" s="664"/>
      <c r="CB36" s="704"/>
      <c r="CD36" s="705" t="s">
        <v>332</v>
      </c>
      <c r="CE36" s="702"/>
      <c r="CF36" s="702"/>
      <c r="CG36" s="702"/>
      <c r="CH36" s="702"/>
      <c r="CI36" s="702"/>
      <c r="CJ36" s="702"/>
      <c r="CK36" s="702"/>
      <c r="CL36" s="702"/>
      <c r="CM36" s="702"/>
      <c r="CN36" s="702"/>
      <c r="CO36" s="702"/>
      <c r="CP36" s="702"/>
      <c r="CQ36" s="703"/>
      <c r="CR36" s="661">
        <v>644551</v>
      </c>
      <c r="CS36" s="664"/>
      <c r="CT36" s="664"/>
      <c r="CU36" s="664"/>
      <c r="CV36" s="664"/>
      <c r="CW36" s="664"/>
      <c r="CX36" s="664"/>
      <c r="CY36" s="665"/>
      <c r="CZ36" s="666">
        <v>20.3</v>
      </c>
      <c r="DA36" s="695"/>
      <c r="DB36" s="695"/>
      <c r="DC36" s="696"/>
      <c r="DD36" s="669">
        <v>514285</v>
      </c>
      <c r="DE36" s="664"/>
      <c r="DF36" s="664"/>
      <c r="DG36" s="664"/>
      <c r="DH36" s="664"/>
      <c r="DI36" s="664"/>
      <c r="DJ36" s="664"/>
      <c r="DK36" s="665"/>
      <c r="DL36" s="669">
        <v>292676</v>
      </c>
      <c r="DM36" s="664"/>
      <c r="DN36" s="664"/>
      <c r="DO36" s="664"/>
      <c r="DP36" s="664"/>
      <c r="DQ36" s="664"/>
      <c r="DR36" s="664"/>
      <c r="DS36" s="664"/>
      <c r="DT36" s="664"/>
      <c r="DU36" s="664"/>
      <c r="DV36" s="665"/>
      <c r="DW36" s="666">
        <v>14.5</v>
      </c>
      <c r="DX36" s="695"/>
      <c r="DY36" s="695"/>
      <c r="DZ36" s="695"/>
      <c r="EA36" s="695"/>
      <c r="EB36" s="695"/>
      <c r="EC36" s="697"/>
    </row>
    <row r="37" spans="2:133" ht="11.25" customHeight="1" x14ac:dyDescent="0.2">
      <c r="B37" s="658" t="s">
        <v>333</v>
      </c>
      <c r="C37" s="659"/>
      <c r="D37" s="659"/>
      <c r="E37" s="659"/>
      <c r="F37" s="659"/>
      <c r="G37" s="659"/>
      <c r="H37" s="659"/>
      <c r="I37" s="659"/>
      <c r="J37" s="659"/>
      <c r="K37" s="659"/>
      <c r="L37" s="659"/>
      <c r="M37" s="659"/>
      <c r="N37" s="659"/>
      <c r="O37" s="659"/>
      <c r="P37" s="659"/>
      <c r="Q37" s="660"/>
      <c r="R37" s="661">
        <v>93260</v>
      </c>
      <c r="S37" s="664"/>
      <c r="T37" s="664"/>
      <c r="U37" s="664"/>
      <c r="V37" s="664"/>
      <c r="W37" s="664"/>
      <c r="X37" s="664"/>
      <c r="Y37" s="665"/>
      <c r="Z37" s="723">
        <v>2.9</v>
      </c>
      <c r="AA37" s="723"/>
      <c r="AB37" s="723"/>
      <c r="AC37" s="723"/>
      <c r="AD37" s="724" t="s">
        <v>233</v>
      </c>
      <c r="AE37" s="724"/>
      <c r="AF37" s="724"/>
      <c r="AG37" s="724"/>
      <c r="AH37" s="724"/>
      <c r="AI37" s="724"/>
      <c r="AJ37" s="724"/>
      <c r="AK37" s="724"/>
      <c r="AL37" s="666" t="s">
        <v>130</v>
      </c>
      <c r="AM37" s="667"/>
      <c r="AN37" s="667"/>
      <c r="AO37" s="725"/>
      <c r="AQ37" s="698" t="s">
        <v>334</v>
      </c>
      <c r="AR37" s="699"/>
      <c r="AS37" s="699"/>
      <c r="AT37" s="699"/>
      <c r="AU37" s="699"/>
      <c r="AV37" s="699"/>
      <c r="AW37" s="699"/>
      <c r="AX37" s="699"/>
      <c r="AY37" s="700"/>
      <c r="AZ37" s="661">
        <v>84935</v>
      </c>
      <c r="BA37" s="664"/>
      <c r="BB37" s="664"/>
      <c r="BC37" s="664"/>
      <c r="BD37" s="662"/>
      <c r="BE37" s="662"/>
      <c r="BF37" s="701"/>
      <c r="BG37" s="705" t="s">
        <v>335</v>
      </c>
      <c r="BH37" s="702"/>
      <c r="BI37" s="702"/>
      <c r="BJ37" s="702"/>
      <c r="BK37" s="702"/>
      <c r="BL37" s="702"/>
      <c r="BM37" s="702"/>
      <c r="BN37" s="702"/>
      <c r="BO37" s="702"/>
      <c r="BP37" s="702"/>
      <c r="BQ37" s="702"/>
      <c r="BR37" s="702"/>
      <c r="BS37" s="702"/>
      <c r="BT37" s="702"/>
      <c r="BU37" s="703"/>
      <c r="BV37" s="661">
        <v>364</v>
      </c>
      <c r="BW37" s="664"/>
      <c r="BX37" s="664"/>
      <c r="BY37" s="664"/>
      <c r="BZ37" s="664"/>
      <c r="CA37" s="664"/>
      <c r="CB37" s="704"/>
      <c r="CD37" s="705" t="s">
        <v>336</v>
      </c>
      <c r="CE37" s="702"/>
      <c r="CF37" s="702"/>
      <c r="CG37" s="702"/>
      <c r="CH37" s="702"/>
      <c r="CI37" s="702"/>
      <c r="CJ37" s="702"/>
      <c r="CK37" s="702"/>
      <c r="CL37" s="702"/>
      <c r="CM37" s="702"/>
      <c r="CN37" s="702"/>
      <c r="CO37" s="702"/>
      <c r="CP37" s="702"/>
      <c r="CQ37" s="703"/>
      <c r="CR37" s="661">
        <v>163620</v>
      </c>
      <c r="CS37" s="662"/>
      <c r="CT37" s="662"/>
      <c r="CU37" s="662"/>
      <c r="CV37" s="662"/>
      <c r="CW37" s="662"/>
      <c r="CX37" s="662"/>
      <c r="CY37" s="663"/>
      <c r="CZ37" s="666">
        <v>5.2</v>
      </c>
      <c r="DA37" s="695"/>
      <c r="DB37" s="695"/>
      <c r="DC37" s="696"/>
      <c r="DD37" s="669">
        <v>162596</v>
      </c>
      <c r="DE37" s="662"/>
      <c r="DF37" s="662"/>
      <c r="DG37" s="662"/>
      <c r="DH37" s="662"/>
      <c r="DI37" s="662"/>
      <c r="DJ37" s="662"/>
      <c r="DK37" s="663"/>
      <c r="DL37" s="669">
        <v>144336</v>
      </c>
      <c r="DM37" s="662"/>
      <c r="DN37" s="662"/>
      <c r="DO37" s="662"/>
      <c r="DP37" s="662"/>
      <c r="DQ37" s="662"/>
      <c r="DR37" s="662"/>
      <c r="DS37" s="662"/>
      <c r="DT37" s="662"/>
      <c r="DU37" s="662"/>
      <c r="DV37" s="663"/>
      <c r="DW37" s="666">
        <v>7.1</v>
      </c>
      <c r="DX37" s="695"/>
      <c r="DY37" s="695"/>
      <c r="DZ37" s="695"/>
      <c r="EA37" s="695"/>
      <c r="EB37" s="695"/>
      <c r="EC37" s="697"/>
    </row>
    <row r="38" spans="2:133" ht="11.25" customHeight="1" x14ac:dyDescent="0.2">
      <c r="B38" s="673" t="s">
        <v>337</v>
      </c>
      <c r="C38" s="674"/>
      <c r="D38" s="674"/>
      <c r="E38" s="674"/>
      <c r="F38" s="674"/>
      <c r="G38" s="674"/>
      <c r="H38" s="674"/>
      <c r="I38" s="674"/>
      <c r="J38" s="674"/>
      <c r="K38" s="674"/>
      <c r="L38" s="674"/>
      <c r="M38" s="674"/>
      <c r="N38" s="674"/>
      <c r="O38" s="674"/>
      <c r="P38" s="674"/>
      <c r="Q38" s="675"/>
      <c r="R38" s="676">
        <v>3271641</v>
      </c>
      <c r="S38" s="713"/>
      <c r="T38" s="713"/>
      <c r="U38" s="713"/>
      <c r="V38" s="713"/>
      <c r="W38" s="713"/>
      <c r="X38" s="713"/>
      <c r="Y38" s="718"/>
      <c r="Z38" s="719">
        <v>100</v>
      </c>
      <c r="AA38" s="719"/>
      <c r="AB38" s="719"/>
      <c r="AC38" s="719"/>
      <c r="AD38" s="720">
        <v>1930989</v>
      </c>
      <c r="AE38" s="720"/>
      <c r="AF38" s="720"/>
      <c r="AG38" s="720"/>
      <c r="AH38" s="720"/>
      <c r="AI38" s="720"/>
      <c r="AJ38" s="720"/>
      <c r="AK38" s="720"/>
      <c r="AL38" s="679">
        <v>100</v>
      </c>
      <c r="AM38" s="721"/>
      <c r="AN38" s="721"/>
      <c r="AO38" s="722"/>
      <c r="AQ38" s="698" t="s">
        <v>338</v>
      </c>
      <c r="AR38" s="699"/>
      <c r="AS38" s="699"/>
      <c r="AT38" s="699"/>
      <c r="AU38" s="699"/>
      <c r="AV38" s="699"/>
      <c r="AW38" s="699"/>
      <c r="AX38" s="699"/>
      <c r="AY38" s="700"/>
      <c r="AZ38" s="661">
        <v>31701</v>
      </c>
      <c r="BA38" s="664"/>
      <c r="BB38" s="664"/>
      <c r="BC38" s="664"/>
      <c r="BD38" s="662"/>
      <c r="BE38" s="662"/>
      <c r="BF38" s="701"/>
      <c r="BG38" s="705" t="s">
        <v>339</v>
      </c>
      <c r="BH38" s="702"/>
      <c r="BI38" s="702"/>
      <c r="BJ38" s="702"/>
      <c r="BK38" s="702"/>
      <c r="BL38" s="702"/>
      <c r="BM38" s="702"/>
      <c r="BN38" s="702"/>
      <c r="BO38" s="702"/>
      <c r="BP38" s="702"/>
      <c r="BQ38" s="702"/>
      <c r="BR38" s="702"/>
      <c r="BS38" s="702"/>
      <c r="BT38" s="702"/>
      <c r="BU38" s="703"/>
      <c r="BV38" s="661">
        <v>574</v>
      </c>
      <c r="BW38" s="664"/>
      <c r="BX38" s="664"/>
      <c r="BY38" s="664"/>
      <c r="BZ38" s="664"/>
      <c r="CA38" s="664"/>
      <c r="CB38" s="704"/>
      <c r="CD38" s="705" t="s">
        <v>340</v>
      </c>
      <c r="CE38" s="702"/>
      <c r="CF38" s="702"/>
      <c r="CG38" s="702"/>
      <c r="CH38" s="702"/>
      <c r="CI38" s="702"/>
      <c r="CJ38" s="702"/>
      <c r="CK38" s="702"/>
      <c r="CL38" s="702"/>
      <c r="CM38" s="702"/>
      <c r="CN38" s="702"/>
      <c r="CO38" s="702"/>
      <c r="CP38" s="702"/>
      <c r="CQ38" s="703"/>
      <c r="CR38" s="661">
        <v>274790</v>
      </c>
      <c r="CS38" s="664"/>
      <c r="CT38" s="664"/>
      <c r="CU38" s="664"/>
      <c r="CV38" s="664"/>
      <c r="CW38" s="664"/>
      <c r="CX38" s="664"/>
      <c r="CY38" s="665"/>
      <c r="CZ38" s="666">
        <v>8.6999999999999993</v>
      </c>
      <c r="DA38" s="695"/>
      <c r="DB38" s="695"/>
      <c r="DC38" s="696"/>
      <c r="DD38" s="669">
        <v>249241</v>
      </c>
      <c r="DE38" s="664"/>
      <c r="DF38" s="664"/>
      <c r="DG38" s="664"/>
      <c r="DH38" s="664"/>
      <c r="DI38" s="664"/>
      <c r="DJ38" s="664"/>
      <c r="DK38" s="665"/>
      <c r="DL38" s="669">
        <v>206791</v>
      </c>
      <c r="DM38" s="664"/>
      <c r="DN38" s="664"/>
      <c r="DO38" s="664"/>
      <c r="DP38" s="664"/>
      <c r="DQ38" s="664"/>
      <c r="DR38" s="664"/>
      <c r="DS38" s="664"/>
      <c r="DT38" s="664"/>
      <c r="DU38" s="664"/>
      <c r="DV38" s="665"/>
      <c r="DW38" s="666">
        <v>10.199999999999999</v>
      </c>
      <c r="DX38" s="695"/>
      <c r="DY38" s="695"/>
      <c r="DZ38" s="695"/>
      <c r="EA38" s="695"/>
      <c r="EB38" s="695"/>
      <c r="EC38" s="697"/>
    </row>
    <row r="39" spans="2:133" ht="11.25" customHeight="1" x14ac:dyDescent="0.2">
      <c r="AQ39" s="698" t="s">
        <v>341</v>
      </c>
      <c r="AR39" s="699"/>
      <c r="AS39" s="699"/>
      <c r="AT39" s="699"/>
      <c r="AU39" s="699"/>
      <c r="AV39" s="699"/>
      <c r="AW39" s="699"/>
      <c r="AX39" s="699"/>
      <c r="AY39" s="700"/>
      <c r="AZ39" s="661">
        <v>22304</v>
      </c>
      <c r="BA39" s="664"/>
      <c r="BB39" s="664"/>
      <c r="BC39" s="664"/>
      <c r="BD39" s="662"/>
      <c r="BE39" s="662"/>
      <c r="BF39" s="701"/>
      <c r="BG39" s="706" t="s">
        <v>342</v>
      </c>
      <c r="BH39" s="707"/>
      <c r="BI39" s="707"/>
      <c r="BJ39" s="707"/>
      <c r="BK39" s="707"/>
      <c r="BL39" s="235"/>
      <c r="BM39" s="702" t="s">
        <v>343</v>
      </c>
      <c r="BN39" s="702"/>
      <c r="BO39" s="702"/>
      <c r="BP39" s="702"/>
      <c r="BQ39" s="702"/>
      <c r="BR39" s="702"/>
      <c r="BS39" s="702"/>
      <c r="BT39" s="702"/>
      <c r="BU39" s="703"/>
      <c r="BV39" s="661">
        <v>77</v>
      </c>
      <c r="BW39" s="664"/>
      <c r="BX39" s="664"/>
      <c r="BY39" s="664"/>
      <c r="BZ39" s="664"/>
      <c r="CA39" s="664"/>
      <c r="CB39" s="704"/>
      <c r="CD39" s="705" t="s">
        <v>344</v>
      </c>
      <c r="CE39" s="702"/>
      <c r="CF39" s="702"/>
      <c r="CG39" s="702"/>
      <c r="CH39" s="702"/>
      <c r="CI39" s="702"/>
      <c r="CJ39" s="702"/>
      <c r="CK39" s="702"/>
      <c r="CL39" s="702"/>
      <c r="CM39" s="702"/>
      <c r="CN39" s="702"/>
      <c r="CO39" s="702"/>
      <c r="CP39" s="702"/>
      <c r="CQ39" s="703"/>
      <c r="CR39" s="661">
        <v>10780</v>
      </c>
      <c r="CS39" s="662"/>
      <c r="CT39" s="662"/>
      <c r="CU39" s="662"/>
      <c r="CV39" s="662"/>
      <c r="CW39" s="662"/>
      <c r="CX39" s="662"/>
      <c r="CY39" s="663"/>
      <c r="CZ39" s="666">
        <v>0.3</v>
      </c>
      <c r="DA39" s="695"/>
      <c r="DB39" s="695"/>
      <c r="DC39" s="696"/>
      <c r="DD39" s="669">
        <v>10255</v>
      </c>
      <c r="DE39" s="662"/>
      <c r="DF39" s="662"/>
      <c r="DG39" s="662"/>
      <c r="DH39" s="662"/>
      <c r="DI39" s="662"/>
      <c r="DJ39" s="662"/>
      <c r="DK39" s="663"/>
      <c r="DL39" s="669" t="s">
        <v>130</v>
      </c>
      <c r="DM39" s="662"/>
      <c r="DN39" s="662"/>
      <c r="DO39" s="662"/>
      <c r="DP39" s="662"/>
      <c r="DQ39" s="662"/>
      <c r="DR39" s="662"/>
      <c r="DS39" s="662"/>
      <c r="DT39" s="662"/>
      <c r="DU39" s="662"/>
      <c r="DV39" s="663"/>
      <c r="DW39" s="666" t="s">
        <v>130</v>
      </c>
      <c r="DX39" s="695"/>
      <c r="DY39" s="695"/>
      <c r="DZ39" s="695"/>
      <c r="EA39" s="695"/>
      <c r="EB39" s="695"/>
      <c r="EC39" s="697"/>
    </row>
    <row r="40" spans="2:133" ht="11.25" customHeight="1" x14ac:dyDescent="0.2">
      <c r="AQ40" s="698" t="s">
        <v>345</v>
      </c>
      <c r="AR40" s="699"/>
      <c r="AS40" s="699"/>
      <c r="AT40" s="699"/>
      <c r="AU40" s="699"/>
      <c r="AV40" s="699"/>
      <c r="AW40" s="699"/>
      <c r="AX40" s="699"/>
      <c r="AY40" s="700"/>
      <c r="AZ40" s="661">
        <v>57849</v>
      </c>
      <c r="BA40" s="664"/>
      <c r="BB40" s="664"/>
      <c r="BC40" s="664"/>
      <c r="BD40" s="662"/>
      <c r="BE40" s="662"/>
      <c r="BF40" s="701"/>
      <c r="BG40" s="706"/>
      <c r="BH40" s="707"/>
      <c r="BI40" s="707"/>
      <c r="BJ40" s="707"/>
      <c r="BK40" s="707"/>
      <c r="BL40" s="235"/>
      <c r="BM40" s="702" t="s">
        <v>346</v>
      </c>
      <c r="BN40" s="702"/>
      <c r="BO40" s="702"/>
      <c r="BP40" s="702"/>
      <c r="BQ40" s="702"/>
      <c r="BR40" s="702"/>
      <c r="BS40" s="702"/>
      <c r="BT40" s="702"/>
      <c r="BU40" s="703"/>
      <c r="BV40" s="661" t="s">
        <v>233</v>
      </c>
      <c r="BW40" s="664"/>
      <c r="BX40" s="664"/>
      <c r="BY40" s="664"/>
      <c r="BZ40" s="664"/>
      <c r="CA40" s="664"/>
      <c r="CB40" s="704"/>
      <c r="CD40" s="705" t="s">
        <v>347</v>
      </c>
      <c r="CE40" s="702"/>
      <c r="CF40" s="702"/>
      <c r="CG40" s="702"/>
      <c r="CH40" s="702"/>
      <c r="CI40" s="702"/>
      <c r="CJ40" s="702"/>
      <c r="CK40" s="702"/>
      <c r="CL40" s="702"/>
      <c r="CM40" s="702"/>
      <c r="CN40" s="702"/>
      <c r="CO40" s="702"/>
      <c r="CP40" s="702"/>
      <c r="CQ40" s="703"/>
      <c r="CR40" s="661">
        <v>38937</v>
      </c>
      <c r="CS40" s="664"/>
      <c r="CT40" s="664"/>
      <c r="CU40" s="664"/>
      <c r="CV40" s="664"/>
      <c r="CW40" s="664"/>
      <c r="CX40" s="664"/>
      <c r="CY40" s="665"/>
      <c r="CZ40" s="666">
        <v>1.2</v>
      </c>
      <c r="DA40" s="695"/>
      <c r="DB40" s="695"/>
      <c r="DC40" s="696"/>
      <c r="DD40" s="669">
        <v>38937</v>
      </c>
      <c r="DE40" s="664"/>
      <c r="DF40" s="664"/>
      <c r="DG40" s="664"/>
      <c r="DH40" s="664"/>
      <c r="DI40" s="664"/>
      <c r="DJ40" s="664"/>
      <c r="DK40" s="665"/>
      <c r="DL40" s="669" t="s">
        <v>233</v>
      </c>
      <c r="DM40" s="664"/>
      <c r="DN40" s="664"/>
      <c r="DO40" s="664"/>
      <c r="DP40" s="664"/>
      <c r="DQ40" s="664"/>
      <c r="DR40" s="664"/>
      <c r="DS40" s="664"/>
      <c r="DT40" s="664"/>
      <c r="DU40" s="664"/>
      <c r="DV40" s="665"/>
      <c r="DW40" s="666" t="s">
        <v>233</v>
      </c>
      <c r="DX40" s="695"/>
      <c r="DY40" s="695"/>
      <c r="DZ40" s="695"/>
      <c r="EA40" s="695"/>
      <c r="EB40" s="695"/>
      <c r="EC40" s="697"/>
    </row>
    <row r="41" spans="2:133" ht="11.25" customHeight="1" x14ac:dyDescent="0.2">
      <c r="AQ41" s="710" t="s">
        <v>348</v>
      </c>
      <c r="AR41" s="711"/>
      <c r="AS41" s="711"/>
      <c r="AT41" s="711"/>
      <c r="AU41" s="711"/>
      <c r="AV41" s="711"/>
      <c r="AW41" s="711"/>
      <c r="AX41" s="711"/>
      <c r="AY41" s="712"/>
      <c r="AZ41" s="676">
        <v>194637</v>
      </c>
      <c r="BA41" s="713"/>
      <c r="BB41" s="713"/>
      <c r="BC41" s="713"/>
      <c r="BD41" s="677"/>
      <c r="BE41" s="677"/>
      <c r="BF41" s="714"/>
      <c r="BG41" s="708"/>
      <c r="BH41" s="709"/>
      <c r="BI41" s="709"/>
      <c r="BJ41" s="709"/>
      <c r="BK41" s="709"/>
      <c r="BL41" s="236"/>
      <c r="BM41" s="715" t="s">
        <v>349</v>
      </c>
      <c r="BN41" s="715"/>
      <c r="BO41" s="715"/>
      <c r="BP41" s="715"/>
      <c r="BQ41" s="715"/>
      <c r="BR41" s="715"/>
      <c r="BS41" s="715"/>
      <c r="BT41" s="715"/>
      <c r="BU41" s="716"/>
      <c r="BV41" s="676">
        <v>469</v>
      </c>
      <c r="BW41" s="713"/>
      <c r="BX41" s="713"/>
      <c r="BY41" s="713"/>
      <c r="BZ41" s="713"/>
      <c r="CA41" s="713"/>
      <c r="CB41" s="717"/>
      <c r="CD41" s="705" t="s">
        <v>350</v>
      </c>
      <c r="CE41" s="702"/>
      <c r="CF41" s="702"/>
      <c r="CG41" s="702"/>
      <c r="CH41" s="702"/>
      <c r="CI41" s="702"/>
      <c r="CJ41" s="702"/>
      <c r="CK41" s="702"/>
      <c r="CL41" s="702"/>
      <c r="CM41" s="702"/>
      <c r="CN41" s="702"/>
      <c r="CO41" s="702"/>
      <c r="CP41" s="702"/>
      <c r="CQ41" s="703"/>
      <c r="CR41" s="661" t="s">
        <v>233</v>
      </c>
      <c r="CS41" s="662"/>
      <c r="CT41" s="662"/>
      <c r="CU41" s="662"/>
      <c r="CV41" s="662"/>
      <c r="CW41" s="662"/>
      <c r="CX41" s="662"/>
      <c r="CY41" s="663"/>
      <c r="CZ41" s="666" t="s">
        <v>130</v>
      </c>
      <c r="DA41" s="695"/>
      <c r="DB41" s="695"/>
      <c r="DC41" s="696"/>
      <c r="DD41" s="669" t="s">
        <v>233</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2">
      <c r="B42" s="229" t="s">
        <v>351</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352</v>
      </c>
      <c r="CE42" s="659"/>
      <c r="CF42" s="659"/>
      <c r="CG42" s="659"/>
      <c r="CH42" s="659"/>
      <c r="CI42" s="659"/>
      <c r="CJ42" s="659"/>
      <c r="CK42" s="659"/>
      <c r="CL42" s="659"/>
      <c r="CM42" s="659"/>
      <c r="CN42" s="659"/>
      <c r="CO42" s="659"/>
      <c r="CP42" s="659"/>
      <c r="CQ42" s="660"/>
      <c r="CR42" s="661">
        <v>236057</v>
      </c>
      <c r="CS42" s="664"/>
      <c r="CT42" s="664"/>
      <c r="CU42" s="664"/>
      <c r="CV42" s="664"/>
      <c r="CW42" s="664"/>
      <c r="CX42" s="664"/>
      <c r="CY42" s="665"/>
      <c r="CZ42" s="666">
        <v>7.4</v>
      </c>
      <c r="DA42" s="667"/>
      <c r="DB42" s="667"/>
      <c r="DC42" s="668"/>
      <c r="DD42" s="669">
        <v>64427</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2">
      <c r="B43" s="239" t="s">
        <v>353</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354</v>
      </c>
      <c r="CE43" s="659"/>
      <c r="CF43" s="659"/>
      <c r="CG43" s="659"/>
      <c r="CH43" s="659"/>
      <c r="CI43" s="659"/>
      <c r="CJ43" s="659"/>
      <c r="CK43" s="659"/>
      <c r="CL43" s="659"/>
      <c r="CM43" s="659"/>
      <c r="CN43" s="659"/>
      <c r="CO43" s="659"/>
      <c r="CP43" s="659"/>
      <c r="CQ43" s="660"/>
      <c r="CR43" s="661">
        <v>3749</v>
      </c>
      <c r="CS43" s="662"/>
      <c r="CT43" s="662"/>
      <c r="CU43" s="662"/>
      <c r="CV43" s="662"/>
      <c r="CW43" s="662"/>
      <c r="CX43" s="662"/>
      <c r="CY43" s="663"/>
      <c r="CZ43" s="666">
        <v>0.1</v>
      </c>
      <c r="DA43" s="695"/>
      <c r="DB43" s="695"/>
      <c r="DC43" s="696"/>
      <c r="DD43" s="669">
        <v>3749</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2">
      <c r="B44" s="240" t="s">
        <v>355</v>
      </c>
      <c r="CD44" s="689" t="s">
        <v>306</v>
      </c>
      <c r="CE44" s="690"/>
      <c r="CF44" s="658" t="s">
        <v>356</v>
      </c>
      <c r="CG44" s="659"/>
      <c r="CH44" s="659"/>
      <c r="CI44" s="659"/>
      <c r="CJ44" s="659"/>
      <c r="CK44" s="659"/>
      <c r="CL44" s="659"/>
      <c r="CM44" s="659"/>
      <c r="CN44" s="659"/>
      <c r="CO44" s="659"/>
      <c r="CP44" s="659"/>
      <c r="CQ44" s="660"/>
      <c r="CR44" s="661">
        <v>143646</v>
      </c>
      <c r="CS44" s="664"/>
      <c r="CT44" s="664"/>
      <c r="CU44" s="664"/>
      <c r="CV44" s="664"/>
      <c r="CW44" s="664"/>
      <c r="CX44" s="664"/>
      <c r="CY44" s="665"/>
      <c r="CZ44" s="666">
        <v>4.5</v>
      </c>
      <c r="DA44" s="667"/>
      <c r="DB44" s="667"/>
      <c r="DC44" s="668"/>
      <c r="DD44" s="669">
        <v>34100</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2">
      <c r="CD45" s="691"/>
      <c r="CE45" s="692"/>
      <c r="CF45" s="658" t="s">
        <v>357</v>
      </c>
      <c r="CG45" s="659"/>
      <c r="CH45" s="659"/>
      <c r="CI45" s="659"/>
      <c r="CJ45" s="659"/>
      <c r="CK45" s="659"/>
      <c r="CL45" s="659"/>
      <c r="CM45" s="659"/>
      <c r="CN45" s="659"/>
      <c r="CO45" s="659"/>
      <c r="CP45" s="659"/>
      <c r="CQ45" s="660"/>
      <c r="CR45" s="661">
        <v>42508</v>
      </c>
      <c r="CS45" s="662"/>
      <c r="CT45" s="662"/>
      <c r="CU45" s="662"/>
      <c r="CV45" s="662"/>
      <c r="CW45" s="662"/>
      <c r="CX45" s="662"/>
      <c r="CY45" s="663"/>
      <c r="CZ45" s="666">
        <v>1.3</v>
      </c>
      <c r="DA45" s="695"/>
      <c r="DB45" s="695"/>
      <c r="DC45" s="696"/>
      <c r="DD45" s="669">
        <v>9241</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2">
      <c r="CD46" s="691"/>
      <c r="CE46" s="692"/>
      <c r="CF46" s="658" t="s">
        <v>358</v>
      </c>
      <c r="CG46" s="659"/>
      <c r="CH46" s="659"/>
      <c r="CI46" s="659"/>
      <c r="CJ46" s="659"/>
      <c r="CK46" s="659"/>
      <c r="CL46" s="659"/>
      <c r="CM46" s="659"/>
      <c r="CN46" s="659"/>
      <c r="CO46" s="659"/>
      <c r="CP46" s="659"/>
      <c r="CQ46" s="660"/>
      <c r="CR46" s="661">
        <v>98738</v>
      </c>
      <c r="CS46" s="664"/>
      <c r="CT46" s="664"/>
      <c r="CU46" s="664"/>
      <c r="CV46" s="664"/>
      <c r="CW46" s="664"/>
      <c r="CX46" s="664"/>
      <c r="CY46" s="665"/>
      <c r="CZ46" s="666">
        <v>3.1</v>
      </c>
      <c r="DA46" s="667"/>
      <c r="DB46" s="667"/>
      <c r="DC46" s="668"/>
      <c r="DD46" s="669">
        <v>23959</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2">
      <c r="CD47" s="691"/>
      <c r="CE47" s="692"/>
      <c r="CF47" s="658" t="s">
        <v>359</v>
      </c>
      <c r="CG47" s="659"/>
      <c r="CH47" s="659"/>
      <c r="CI47" s="659"/>
      <c r="CJ47" s="659"/>
      <c r="CK47" s="659"/>
      <c r="CL47" s="659"/>
      <c r="CM47" s="659"/>
      <c r="CN47" s="659"/>
      <c r="CO47" s="659"/>
      <c r="CP47" s="659"/>
      <c r="CQ47" s="660"/>
      <c r="CR47" s="661">
        <v>92411</v>
      </c>
      <c r="CS47" s="662"/>
      <c r="CT47" s="662"/>
      <c r="CU47" s="662"/>
      <c r="CV47" s="662"/>
      <c r="CW47" s="662"/>
      <c r="CX47" s="662"/>
      <c r="CY47" s="663"/>
      <c r="CZ47" s="666">
        <v>2.9</v>
      </c>
      <c r="DA47" s="695"/>
      <c r="DB47" s="695"/>
      <c r="DC47" s="696"/>
      <c r="DD47" s="669">
        <v>30327</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ht="10.8" x14ac:dyDescent="0.2">
      <c r="CD48" s="693"/>
      <c r="CE48" s="694"/>
      <c r="CF48" s="658" t="s">
        <v>360</v>
      </c>
      <c r="CG48" s="659"/>
      <c r="CH48" s="659"/>
      <c r="CI48" s="659"/>
      <c r="CJ48" s="659"/>
      <c r="CK48" s="659"/>
      <c r="CL48" s="659"/>
      <c r="CM48" s="659"/>
      <c r="CN48" s="659"/>
      <c r="CO48" s="659"/>
      <c r="CP48" s="659"/>
      <c r="CQ48" s="660"/>
      <c r="CR48" s="661" t="s">
        <v>130</v>
      </c>
      <c r="CS48" s="664"/>
      <c r="CT48" s="664"/>
      <c r="CU48" s="664"/>
      <c r="CV48" s="664"/>
      <c r="CW48" s="664"/>
      <c r="CX48" s="664"/>
      <c r="CY48" s="665"/>
      <c r="CZ48" s="666" t="s">
        <v>130</v>
      </c>
      <c r="DA48" s="667"/>
      <c r="DB48" s="667"/>
      <c r="DC48" s="668"/>
      <c r="DD48" s="669" t="s">
        <v>233</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2">
      <c r="CD49" s="673" t="s">
        <v>361</v>
      </c>
      <c r="CE49" s="674"/>
      <c r="CF49" s="674"/>
      <c r="CG49" s="674"/>
      <c r="CH49" s="674"/>
      <c r="CI49" s="674"/>
      <c r="CJ49" s="674"/>
      <c r="CK49" s="674"/>
      <c r="CL49" s="674"/>
      <c r="CM49" s="674"/>
      <c r="CN49" s="674"/>
      <c r="CO49" s="674"/>
      <c r="CP49" s="674"/>
      <c r="CQ49" s="675"/>
      <c r="CR49" s="676">
        <v>3171191</v>
      </c>
      <c r="CS49" s="677"/>
      <c r="CT49" s="677"/>
      <c r="CU49" s="677"/>
      <c r="CV49" s="677"/>
      <c r="CW49" s="677"/>
      <c r="CX49" s="677"/>
      <c r="CY49" s="678"/>
      <c r="CZ49" s="679">
        <v>100</v>
      </c>
      <c r="DA49" s="680"/>
      <c r="DB49" s="680"/>
      <c r="DC49" s="681"/>
      <c r="DD49" s="682">
        <v>2319068</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t="10.8" hidden="1" x14ac:dyDescent="0.2"/>
    <row r="51" spans="82:133" ht="10.8" hidden="1" x14ac:dyDescent="0.2"/>
    <row r="52" spans="82:133" ht="10.8" hidden="1" x14ac:dyDescent="0.2"/>
    <row r="53" spans="82:133" ht="10.8" hidden="1" x14ac:dyDescent="0.2"/>
  </sheetData>
  <sheetProtection algorithmName="SHA-512" hashValue="Yq95BkhTL8/Z0r6eVG83ibCeA0Ahwt28dqA4kYfTHK1tWIjp83fLBP4dFvyonSqtONffWy03FX9yXYj0TyHbqA==" saltValue="O2bA46vUDY/EXDTpyVtaS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2" zeroHeight="1" x14ac:dyDescent="0.2"/>
  <cols>
    <col min="1" max="130" width="2.77734375" style="289" customWidth="1"/>
    <col min="131" max="131" width="1.6640625" style="289" customWidth="1"/>
    <col min="132" max="16384" width="9" style="289" hidden="1"/>
  </cols>
  <sheetData>
    <row r="1" spans="1:131" s="247" customFormat="1" ht="11.25" customHeight="1" thickBot="1" x14ac:dyDescent="0.25">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5">
      <c r="A2" s="248" t="s">
        <v>362</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363</v>
      </c>
      <c r="DK2" s="1200"/>
      <c r="DL2" s="1200"/>
      <c r="DM2" s="1200"/>
      <c r="DN2" s="1200"/>
      <c r="DO2" s="1201"/>
      <c r="DP2" s="249"/>
      <c r="DQ2" s="1199" t="s">
        <v>364</v>
      </c>
      <c r="DR2" s="1200"/>
      <c r="DS2" s="1200"/>
      <c r="DT2" s="1200"/>
      <c r="DU2" s="1200"/>
      <c r="DV2" s="1200"/>
      <c r="DW2" s="1200"/>
      <c r="DX2" s="1200"/>
      <c r="DY2" s="1200"/>
      <c r="DZ2" s="1201"/>
      <c r="EA2" s="250"/>
    </row>
    <row r="3" spans="1:131" s="247" customFormat="1" ht="11.25" customHeight="1" x14ac:dyDescent="0.2">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5">
      <c r="A4" s="1152" t="s">
        <v>365</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366</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2">
      <c r="A5" s="1084" t="s">
        <v>367</v>
      </c>
      <c r="B5" s="1085"/>
      <c r="C5" s="1085"/>
      <c r="D5" s="1085"/>
      <c r="E5" s="1085"/>
      <c r="F5" s="1085"/>
      <c r="G5" s="1085"/>
      <c r="H5" s="1085"/>
      <c r="I5" s="1085"/>
      <c r="J5" s="1085"/>
      <c r="K5" s="1085"/>
      <c r="L5" s="1085"/>
      <c r="M5" s="1085"/>
      <c r="N5" s="1085"/>
      <c r="O5" s="1085"/>
      <c r="P5" s="1086"/>
      <c r="Q5" s="1090" t="s">
        <v>368</v>
      </c>
      <c r="R5" s="1091"/>
      <c r="S5" s="1091"/>
      <c r="T5" s="1091"/>
      <c r="U5" s="1092"/>
      <c r="V5" s="1090" t="s">
        <v>369</v>
      </c>
      <c r="W5" s="1091"/>
      <c r="X5" s="1091"/>
      <c r="Y5" s="1091"/>
      <c r="Z5" s="1092"/>
      <c r="AA5" s="1090" t="s">
        <v>370</v>
      </c>
      <c r="AB5" s="1091"/>
      <c r="AC5" s="1091"/>
      <c r="AD5" s="1091"/>
      <c r="AE5" s="1091"/>
      <c r="AF5" s="1202" t="s">
        <v>371</v>
      </c>
      <c r="AG5" s="1091"/>
      <c r="AH5" s="1091"/>
      <c r="AI5" s="1091"/>
      <c r="AJ5" s="1106"/>
      <c r="AK5" s="1091" t="s">
        <v>372</v>
      </c>
      <c r="AL5" s="1091"/>
      <c r="AM5" s="1091"/>
      <c r="AN5" s="1091"/>
      <c r="AO5" s="1092"/>
      <c r="AP5" s="1090" t="s">
        <v>373</v>
      </c>
      <c r="AQ5" s="1091"/>
      <c r="AR5" s="1091"/>
      <c r="AS5" s="1091"/>
      <c r="AT5" s="1092"/>
      <c r="AU5" s="1090" t="s">
        <v>374</v>
      </c>
      <c r="AV5" s="1091"/>
      <c r="AW5" s="1091"/>
      <c r="AX5" s="1091"/>
      <c r="AY5" s="1106"/>
      <c r="AZ5" s="256"/>
      <c r="BA5" s="256"/>
      <c r="BB5" s="256"/>
      <c r="BC5" s="256"/>
      <c r="BD5" s="256"/>
      <c r="BE5" s="257"/>
      <c r="BF5" s="257"/>
      <c r="BG5" s="257"/>
      <c r="BH5" s="257"/>
      <c r="BI5" s="257"/>
      <c r="BJ5" s="257"/>
      <c r="BK5" s="257"/>
      <c r="BL5" s="257"/>
      <c r="BM5" s="257"/>
      <c r="BN5" s="257"/>
      <c r="BO5" s="257"/>
      <c r="BP5" s="257"/>
      <c r="BQ5" s="1084" t="s">
        <v>375</v>
      </c>
      <c r="BR5" s="1085"/>
      <c r="BS5" s="1085"/>
      <c r="BT5" s="1085"/>
      <c r="BU5" s="1085"/>
      <c r="BV5" s="1085"/>
      <c r="BW5" s="1085"/>
      <c r="BX5" s="1085"/>
      <c r="BY5" s="1085"/>
      <c r="BZ5" s="1085"/>
      <c r="CA5" s="1085"/>
      <c r="CB5" s="1085"/>
      <c r="CC5" s="1085"/>
      <c r="CD5" s="1085"/>
      <c r="CE5" s="1085"/>
      <c r="CF5" s="1085"/>
      <c r="CG5" s="1086"/>
      <c r="CH5" s="1090" t="s">
        <v>376</v>
      </c>
      <c r="CI5" s="1091"/>
      <c r="CJ5" s="1091"/>
      <c r="CK5" s="1091"/>
      <c r="CL5" s="1092"/>
      <c r="CM5" s="1090" t="s">
        <v>377</v>
      </c>
      <c r="CN5" s="1091"/>
      <c r="CO5" s="1091"/>
      <c r="CP5" s="1091"/>
      <c r="CQ5" s="1092"/>
      <c r="CR5" s="1090" t="s">
        <v>378</v>
      </c>
      <c r="CS5" s="1091"/>
      <c r="CT5" s="1091"/>
      <c r="CU5" s="1091"/>
      <c r="CV5" s="1092"/>
      <c r="CW5" s="1090" t="s">
        <v>379</v>
      </c>
      <c r="CX5" s="1091"/>
      <c r="CY5" s="1091"/>
      <c r="CZ5" s="1091"/>
      <c r="DA5" s="1092"/>
      <c r="DB5" s="1090" t="s">
        <v>380</v>
      </c>
      <c r="DC5" s="1091"/>
      <c r="DD5" s="1091"/>
      <c r="DE5" s="1091"/>
      <c r="DF5" s="1092"/>
      <c r="DG5" s="1187" t="s">
        <v>381</v>
      </c>
      <c r="DH5" s="1188"/>
      <c r="DI5" s="1188"/>
      <c r="DJ5" s="1188"/>
      <c r="DK5" s="1189"/>
      <c r="DL5" s="1187" t="s">
        <v>382</v>
      </c>
      <c r="DM5" s="1188"/>
      <c r="DN5" s="1188"/>
      <c r="DO5" s="1188"/>
      <c r="DP5" s="1189"/>
      <c r="DQ5" s="1090" t="s">
        <v>383</v>
      </c>
      <c r="DR5" s="1091"/>
      <c r="DS5" s="1091"/>
      <c r="DT5" s="1091"/>
      <c r="DU5" s="1092"/>
      <c r="DV5" s="1090" t="s">
        <v>374</v>
      </c>
      <c r="DW5" s="1091"/>
      <c r="DX5" s="1091"/>
      <c r="DY5" s="1091"/>
      <c r="DZ5" s="1106"/>
      <c r="EA5" s="254"/>
    </row>
    <row r="6" spans="1:131" s="255" customFormat="1" ht="26.25" customHeight="1" thickBot="1" x14ac:dyDescent="0.25">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2">
      <c r="A7" s="258">
        <v>1</v>
      </c>
      <c r="B7" s="1139" t="s">
        <v>384</v>
      </c>
      <c r="C7" s="1140"/>
      <c r="D7" s="1140"/>
      <c r="E7" s="1140"/>
      <c r="F7" s="1140"/>
      <c r="G7" s="1140"/>
      <c r="H7" s="1140"/>
      <c r="I7" s="1140"/>
      <c r="J7" s="1140"/>
      <c r="K7" s="1140"/>
      <c r="L7" s="1140"/>
      <c r="M7" s="1140"/>
      <c r="N7" s="1140"/>
      <c r="O7" s="1140"/>
      <c r="P7" s="1141"/>
      <c r="Q7" s="1193">
        <v>3270</v>
      </c>
      <c r="R7" s="1194"/>
      <c r="S7" s="1194"/>
      <c r="T7" s="1194"/>
      <c r="U7" s="1194"/>
      <c r="V7" s="1194">
        <v>3171</v>
      </c>
      <c r="W7" s="1194"/>
      <c r="X7" s="1194"/>
      <c r="Y7" s="1194"/>
      <c r="Z7" s="1194"/>
      <c r="AA7" s="1194">
        <v>99</v>
      </c>
      <c r="AB7" s="1194"/>
      <c r="AC7" s="1194"/>
      <c r="AD7" s="1194"/>
      <c r="AE7" s="1195"/>
      <c r="AF7" s="1196">
        <v>79</v>
      </c>
      <c r="AG7" s="1197"/>
      <c r="AH7" s="1197"/>
      <c r="AI7" s="1197"/>
      <c r="AJ7" s="1198"/>
      <c r="AK7" s="1180">
        <v>6</v>
      </c>
      <c r="AL7" s="1181"/>
      <c r="AM7" s="1181"/>
      <c r="AN7" s="1181"/>
      <c r="AO7" s="1181"/>
      <c r="AP7" s="1181">
        <v>3758</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t="s">
        <v>594</v>
      </c>
      <c r="BT7" s="1185"/>
      <c r="BU7" s="1185"/>
      <c r="BV7" s="1185"/>
      <c r="BW7" s="1185"/>
      <c r="BX7" s="1185"/>
      <c r="BY7" s="1185"/>
      <c r="BZ7" s="1185"/>
      <c r="CA7" s="1185"/>
      <c r="CB7" s="1185"/>
      <c r="CC7" s="1185"/>
      <c r="CD7" s="1185"/>
      <c r="CE7" s="1185"/>
      <c r="CF7" s="1185"/>
      <c r="CG7" s="1186"/>
      <c r="CH7" s="1177">
        <v>14</v>
      </c>
      <c r="CI7" s="1178"/>
      <c r="CJ7" s="1178"/>
      <c r="CK7" s="1178"/>
      <c r="CL7" s="1179"/>
      <c r="CM7" s="1177">
        <v>81</v>
      </c>
      <c r="CN7" s="1178"/>
      <c r="CO7" s="1178"/>
      <c r="CP7" s="1178"/>
      <c r="CQ7" s="1179"/>
      <c r="CR7" s="1177" t="s">
        <v>595</v>
      </c>
      <c r="CS7" s="1178"/>
      <c r="CT7" s="1178"/>
      <c r="CU7" s="1178"/>
      <c r="CV7" s="1179"/>
      <c r="CW7" s="1177" t="s">
        <v>586</v>
      </c>
      <c r="CX7" s="1178"/>
      <c r="CY7" s="1178"/>
      <c r="CZ7" s="1178"/>
      <c r="DA7" s="1179"/>
      <c r="DB7" s="1177" t="s">
        <v>586</v>
      </c>
      <c r="DC7" s="1178"/>
      <c r="DD7" s="1178"/>
      <c r="DE7" s="1178"/>
      <c r="DF7" s="1179"/>
      <c r="DG7" s="1177" t="s">
        <v>586</v>
      </c>
      <c r="DH7" s="1178"/>
      <c r="DI7" s="1178"/>
      <c r="DJ7" s="1178"/>
      <c r="DK7" s="1179"/>
      <c r="DL7" s="1177">
        <v>31</v>
      </c>
      <c r="DM7" s="1178"/>
      <c r="DN7" s="1178"/>
      <c r="DO7" s="1178"/>
      <c r="DP7" s="1179"/>
      <c r="DQ7" s="1177">
        <v>3</v>
      </c>
      <c r="DR7" s="1178"/>
      <c r="DS7" s="1178"/>
      <c r="DT7" s="1178"/>
      <c r="DU7" s="1179"/>
      <c r="DV7" s="1204"/>
      <c r="DW7" s="1205"/>
      <c r="DX7" s="1205"/>
      <c r="DY7" s="1205"/>
      <c r="DZ7" s="1206"/>
      <c r="EA7" s="254"/>
    </row>
    <row r="8" spans="1:131" s="255" customFormat="1" ht="26.25" customHeight="1" x14ac:dyDescent="0.2">
      <c r="A8" s="261">
        <v>2</v>
      </c>
      <c r="B8" s="1126" t="s">
        <v>385</v>
      </c>
      <c r="C8" s="1127"/>
      <c r="D8" s="1127"/>
      <c r="E8" s="1127"/>
      <c r="F8" s="1127"/>
      <c r="G8" s="1127"/>
      <c r="H8" s="1127"/>
      <c r="I8" s="1127"/>
      <c r="J8" s="1127"/>
      <c r="K8" s="1127"/>
      <c r="L8" s="1127"/>
      <c r="M8" s="1127"/>
      <c r="N8" s="1127"/>
      <c r="O8" s="1127"/>
      <c r="P8" s="1128"/>
      <c r="Q8" s="1132">
        <v>2</v>
      </c>
      <c r="R8" s="1133"/>
      <c r="S8" s="1133"/>
      <c r="T8" s="1133"/>
      <c r="U8" s="1133"/>
      <c r="V8" s="1133">
        <v>1</v>
      </c>
      <c r="W8" s="1133"/>
      <c r="X8" s="1133"/>
      <c r="Y8" s="1133"/>
      <c r="Z8" s="1133"/>
      <c r="AA8" s="1133">
        <v>2</v>
      </c>
      <c r="AB8" s="1133"/>
      <c r="AC8" s="1133"/>
      <c r="AD8" s="1133"/>
      <c r="AE8" s="1134"/>
      <c r="AF8" s="1108">
        <v>2</v>
      </c>
      <c r="AG8" s="1109"/>
      <c r="AH8" s="1109"/>
      <c r="AI8" s="1109"/>
      <c r="AJ8" s="1110"/>
      <c r="AK8" s="1175" t="s">
        <v>582</v>
      </c>
      <c r="AL8" s="1176"/>
      <c r="AM8" s="1176"/>
      <c r="AN8" s="1176"/>
      <c r="AO8" s="1176"/>
      <c r="AP8" s="1176">
        <v>1</v>
      </c>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c r="BT8" s="1104"/>
      <c r="BU8" s="1104"/>
      <c r="BV8" s="1104"/>
      <c r="BW8" s="1104"/>
      <c r="BX8" s="1104"/>
      <c r="BY8" s="1104"/>
      <c r="BZ8" s="1104"/>
      <c r="CA8" s="1104"/>
      <c r="CB8" s="1104"/>
      <c r="CC8" s="1104"/>
      <c r="CD8" s="1104"/>
      <c r="CE8" s="1104"/>
      <c r="CF8" s="1104"/>
      <c r="CG8" s="1105"/>
      <c r="CH8" s="1078"/>
      <c r="CI8" s="1079"/>
      <c r="CJ8" s="1079"/>
      <c r="CK8" s="1079"/>
      <c r="CL8" s="1080"/>
      <c r="CM8" s="1078"/>
      <c r="CN8" s="1079"/>
      <c r="CO8" s="1079"/>
      <c r="CP8" s="1079"/>
      <c r="CQ8" s="1080"/>
      <c r="CR8" s="1078"/>
      <c r="CS8" s="1079"/>
      <c r="CT8" s="1079"/>
      <c r="CU8" s="1079"/>
      <c r="CV8" s="1080"/>
      <c r="CW8" s="1078"/>
      <c r="CX8" s="1079"/>
      <c r="CY8" s="1079"/>
      <c r="CZ8" s="1079"/>
      <c r="DA8" s="1080"/>
      <c r="DB8" s="1078"/>
      <c r="DC8" s="1079"/>
      <c r="DD8" s="1079"/>
      <c r="DE8" s="1079"/>
      <c r="DF8" s="1080"/>
      <c r="DG8" s="1078"/>
      <c r="DH8" s="1079"/>
      <c r="DI8" s="1079"/>
      <c r="DJ8" s="1079"/>
      <c r="DK8" s="1080"/>
      <c r="DL8" s="1078"/>
      <c r="DM8" s="1079"/>
      <c r="DN8" s="1079"/>
      <c r="DO8" s="1079"/>
      <c r="DP8" s="1080"/>
      <c r="DQ8" s="1078"/>
      <c r="DR8" s="1079"/>
      <c r="DS8" s="1079"/>
      <c r="DT8" s="1079"/>
      <c r="DU8" s="1080"/>
      <c r="DV8" s="1081"/>
      <c r="DW8" s="1082"/>
      <c r="DX8" s="1082"/>
      <c r="DY8" s="1082"/>
      <c r="DZ8" s="1083"/>
      <c r="EA8" s="254"/>
    </row>
    <row r="9" spans="1:131" s="255" customFormat="1" ht="26.25" customHeight="1" x14ac:dyDescent="0.2">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x14ac:dyDescent="0.2">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x14ac:dyDescent="0.2">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2">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2">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2">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2">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2">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2">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2">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2">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2">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5">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2">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386</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5">
      <c r="A23" s="264" t="s">
        <v>387</v>
      </c>
      <c r="B23" s="1033" t="s">
        <v>388</v>
      </c>
      <c r="C23" s="1034"/>
      <c r="D23" s="1034"/>
      <c r="E23" s="1034"/>
      <c r="F23" s="1034"/>
      <c r="G23" s="1034"/>
      <c r="H23" s="1034"/>
      <c r="I23" s="1034"/>
      <c r="J23" s="1034"/>
      <c r="K23" s="1034"/>
      <c r="L23" s="1034"/>
      <c r="M23" s="1034"/>
      <c r="N23" s="1034"/>
      <c r="O23" s="1034"/>
      <c r="P23" s="1035"/>
      <c r="Q23" s="1157">
        <v>3272</v>
      </c>
      <c r="R23" s="1158"/>
      <c r="S23" s="1158"/>
      <c r="T23" s="1158"/>
      <c r="U23" s="1158"/>
      <c r="V23" s="1158">
        <v>3172</v>
      </c>
      <c r="W23" s="1158"/>
      <c r="X23" s="1158"/>
      <c r="Y23" s="1158"/>
      <c r="Z23" s="1158"/>
      <c r="AA23" s="1158">
        <v>100</v>
      </c>
      <c r="AB23" s="1158"/>
      <c r="AC23" s="1158"/>
      <c r="AD23" s="1158"/>
      <c r="AE23" s="1159"/>
      <c r="AF23" s="1160">
        <v>81</v>
      </c>
      <c r="AG23" s="1158"/>
      <c r="AH23" s="1158"/>
      <c r="AI23" s="1158"/>
      <c r="AJ23" s="1161"/>
      <c r="AK23" s="1162"/>
      <c r="AL23" s="1163"/>
      <c r="AM23" s="1163"/>
      <c r="AN23" s="1163"/>
      <c r="AO23" s="1163"/>
      <c r="AP23" s="1158">
        <v>3759</v>
      </c>
      <c r="AQ23" s="1158"/>
      <c r="AR23" s="1158"/>
      <c r="AS23" s="1158"/>
      <c r="AT23" s="1158"/>
      <c r="AU23" s="1164"/>
      <c r="AV23" s="1164"/>
      <c r="AW23" s="1164"/>
      <c r="AX23" s="1164"/>
      <c r="AY23" s="1165"/>
      <c r="AZ23" s="1154" t="s">
        <v>130</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2">
      <c r="A24" s="1153" t="s">
        <v>389</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5">
      <c r="A25" s="1152" t="s">
        <v>390</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2">
      <c r="A26" s="1084" t="s">
        <v>367</v>
      </c>
      <c r="B26" s="1085"/>
      <c r="C26" s="1085"/>
      <c r="D26" s="1085"/>
      <c r="E26" s="1085"/>
      <c r="F26" s="1085"/>
      <c r="G26" s="1085"/>
      <c r="H26" s="1085"/>
      <c r="I26" s="1085"/>
      <c r="J26" s="1085"/>
      <c r="K26" s="1085"/>
      <c r="L26" s="1085"/>
      <c r="M26" s="1085"/>
      <c r="N26" s="1085"/>
      <c r="O26" s="1085"/>
      <c r="P26" s="1086"/>
      <c r="Q26" s="1090" t="s">
        <v>391</v>
      </c>
      <c r="R26" s="1091"/>
      <c r="S26" s="1091"/>
      <c r="T26" s="1091"/>
      <c r="U26" s="1092"/>
      <c r="V26" s="1090" t="s">
        <v>392</v>
      </c>
      <c r="W26" s="1091"/>
      <c r="X26" s="1091"/>
      <c r="Y26" s="1091"/>
      <c r="Z26" s="1092"/>
      <c r="AA26" s="1090" t="s">
        <v>393</v>
      </c>
      <c r="AB26" s="1091"/>
      <c r="AC26" s="1091"/>
      <c r="AD26" s="1091"/>
      <c r="AE26" s="1091"/>
      <c r="AF26" s="1148" t="s">
        <v>394</v>
      </c>
      <c r="AG26" s="1097"/>
      <c r="AH26" s="1097"/>
      <c r="AI26" s="1097"/>
      <c r="AJ26" s="1149"/>
      <c r="AK26" s="1091" t="s">
        <v>395</v>
      </c>
      <c r="AL26" s="1091"/>
      <c r="AM26" s="1091"/>
      <c r="AN26" s="1091"/>
      <c r="AO26" s="1092"/>
      <c r="AP26" s="1090" t="s">
        <v>396</v>
      </c>
      <c r="AQ26" s="1091"/>
      <c r="AR26" s="1091"/>
      <c r="AS26" s="1091"/>
      <c r="AT26" s="1092"/>
      <c r="AU26" s="1090" t="s">
        <v>397</v>
      </c>
      <c r="AV26" s="1091"/>
      <c r="AW26" s="1091"/>
      <c r="AX26" s="1091"/>
      <c r="AY26" s="1092"/>
      <c r="AZ26" s="1090" t="s">
        <v>398</v>
      </c>
      <c r="BA26" s="1091"/>
      <c r="BB26" s="1091"/>
      <c r="BC26" s="1091"/>
      <c r="BD26" s="1092"/>
      <c r="BE26" s="1090" t="s">
        <v>374</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5">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2">
      <c r="A28" s="266">
        <v>1</v>
      </c>
      <c r="B28" s="1139" t="s">
        <v>399</v>
      </c>
      <c r="C28" s="1140"/>
      <c r="D28" s="1140"/>
      <c r="E28" s="1140"/>
      <c r="F28" s="1140"/>
      <c r="G28" s="1140"/>
      <c r="H28" s="1140"/>
      <c r="I28" s="1140"/>
      <c r="J28" s="1140"/>
      <c r="K28" s="1140"/>
      <c r="L28" s="1140"/>
      <c r="M28" s="1140"/>
      <c r="N28" s="1140"/>
      <c r="O28" s="1140"/>
      <c r="P28" s="1141"/>
      <c r="Q28" s="1142">
        <v>376</v>
      </c>
      <c r="R28" s="1143"/>
      <c r="S28" s="1143"/>
      <c r="T28" s="1143"/>
      <c r="U28" s="1143"/>
      <c r="V28" s="1143">
        <v>375</v>
      </c>
      <c r="W28" s="1143"/>
      <c r="X28" s="1143"/>
      <c r="Y28" s="1143"/>
      <c r="Z28" s="1143"/>
      <c r="AA28" s="1143">
        <v>0</v>
      </c>
      <c r="AB28" s="1143"/>
      <c r="AC28" s="1143"/>
      <c r="AD28" s="1143"/>
      <c r="AE28" s="1144"/>
      <c r="AF28" s="1145">
        <v>0</v>
      </c>
      <c r="AG28" s="1143"/>
      <c r="AH28" s="1143"/>
      <c r="AI28" s="1143"/>
      <c r="AJ28" s="1146"/>
      <c r="AK28" s="1147">
        <v>40</v>
      </c>
      <c r="AL28" s="1135"/>
      <c r="AM28" s="1135"/>
      <c r="AN28" s="1135"/>
      <c r="AO28" s="1135"/>
      <c r="AP28" s="1135" t="s">
        <v>582</v>
      </c>
      <c r="AQ28" s="1135"/>
      <c r="AR28" s="1135"/>
      <c r="AS28" s="1135"/>
      <c r="AT28" s="1135"/>
      <c r="AU28" s="1135" t="s">
        <v>582</v>
      </c>
      <c r="AV28" s="1135"/>
      <c r="AW28" s="1135"/>
      <c r="AX28" s="1135"/>
      <c r="AY28" s="1135"/>
      <c r="AZ28" s="1136" t="s">
        <v>582</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2">
      <c r="A29" s="266">
        <v>2</v>
      </c>
      <c r="B29" s="1126" t="s">
        <v>400</v>
      </c>
      <c r="C29" s="1127"/>
      <c r="D29" s="1127"/>
      <c r="E29" s="1127"/>
      <c r="F29" s="1127"/>
      <c r="G29" s="1127"/>
      <c r="H29" s="1127"/>
      <c r="I29" s="1127"/>
      <c r="J29" s="1127"/>
      <c r="K29" s="1127"/>
      <c r="L29" s="1127"/>
      <c r="M29" s="1127"/>
      <c r="N29" s="1127"/>
      <c r="O29" s="1127"/>
      <c r="P29" s="1128"/>
      <c r="Q29" s="1132">
        <v>233</v>
      </c>
      <c r="R29" s="1133"/>
      <c r="S29" s="1133"/>
      <c r="T29" s="1133"/>
      <c r="U29" s="1133"/>
      <c r="V29" s="1133">
        <v>232</v>
      </c>
      <c r="W29" s="1133"/>
      <c r="X29" s="1133"/>
      <c r="Y29" s="1133"/>
      <c r="Z29" s="1133"/>
      <c r="AA29" s="1133">
        <v>1</v>
      </c>
      <c r="AB29" s="1133"/>
      <c r="AC29" s="1133"/>
      <c r="AD29" s="1133"/>
      <c r="AE29" s="1134"/>
      <c r="AF29" s="1108">
        <v>1</v>
      </c>
      <c r="AG29" s="1109"/>
      <c r="AH29" s="1109"/>
      <c r="AI29" s="1109"/>
      <c r="AJ29" s="1110"/>
      <c r="AK29" s="1069">
        <v>41</v>
      </c>
      <c r="AL29" s="1060"/>
      <c r="AM29" s="1060"/>
      <c r="AN29" s="1060"/>
      <c r="AO29" s="1060"/>
      <c r="AP29" s="1060">
        <v>40</v>
      </c>
      <c r="AQ29" s="1060"/>
      <c r="AR29" s="1060"/>
      <c r="AS29" s="1060"/>
      <c r="AT29" s="1060"/>
      <c r="AU29" s="1060">
        <v>5</v>
      </c>
      <c r="AV29" s="1060"/>
      <c r="AW29" s="1060"/>
      <c r="AX29" s="1060"/>
      <c r="AY29" s="1060"/>
      <c r="AZ29" s="1131" t="s">
        <v>583</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2">
      <c r="A30" s="266">
        <v>3</v>
      </c>
      <c r="B30" s="1126" t="s">
        <v>401</v>
      </c>
      <c r="C30" s="1127"/>
      <c r="D30" s="1127"/>
      <c r="E30" s="1127"/>
      <c r="F30" s="1127"/>
      <c r="G30" s="1127"/>
      <c r="H30" s="1127"/>
      <c r="I30" s="1127"/>
      <c r="J30" s="1127"/>
      <c r="K30" s="1127"/>
      <c r="L30" s="1127"/>
      <c r="M30" s="1127"/>
      <c r="N30" s="1127"/>
      <c r="O30" s="1127"/>
      <c r="P30" s="1128"/>
      <c r="Q30" s="1132">
        <v>624</v>
      </c>
      <c r="R30" s="1133"/>
      <c r="S30" s="1133"/>
      <c r="T30" s="1133"/>
      <c r="U30" s="1133"/>
      <c r="V30" s="1133">
        <v>576</v>
      </c>
      <c r="W30" s="1133"/>
      <c r="X30" s="1133"/>
      <c r="Y30" s="1133"/>
      <c r="Z30" s="1133"/>
      <c r="AA30" s="1133">
        <v>47</v>
      </c>
      <c r="AB30" s="1133"/>
      <c r="AC30" s="1133"/>
      <c r="AD30" s="1133"/>
      <c r="AE30" s="1134"/>
      <c r="AF30" s="1108">
        <v>47</v>
      </c>
      <c r="AG30" s="1109"/>
      <c r="AH30" s="1109"/>
      <c r="AI30" s="1109"/>
      <c r="AJ30" s="1110"/>
      <c r="AK30" s="1069">
        <v>86</v>
      </c>
      <c r="AL30" s="1060"/>
      <c r="AM30" s="1060"/>
      <c r="AN30" s="1060"/>
      <c r="AO30" s="1060"/>
      <c r="AP30" s="1060" t="s">
        <v>582</v>
      </c>
      <c r="AQ30" s="1060"/>
      <c r="AR30" s="1060"/>
      <c r="AS30" s="1060"/>
      <c r="AT30" s="1060"/>
      <c r="AU30" s="1060" t="s">
        <v>582</v>
      </c>
      <c r="AV30" s="1060"/>
      <c r="AW30" s="1060"/>
      <c r="AX30" s="1060"/>
      <c r="AY30" s="1060"/>
      <c r="AZ30" s="1131" t="s">
        <v>586</v>
      </c>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2">
      <c r="A31" s="266">
        <v>4</v>
      </c>
      <c r="B31" s="1126" t="s">
        <v>402</v>
      </c>
      <c r="C31" s="1127"/>
      <c r="D31" s="1127"/>
      <c r="E31" s="1127"/>
      <c r="F31" s="1127"/>
      <c r="G31" s="1127"/>
      <c r="H31" s="1127"/>
      <c r="I31" s="1127"/>
      <c r="J31" s="1127"/>
      <c r="K31" s="1127"/>
      <c r="L31" s="1127"/>
      <c r="M31" s="1127"/>
      <c r="N31" s="1127"/>
      <c r="O31" s="1127"/>
      <c r="P31" s="1128"/>
      <c r="Q31" s="1132">
        <v>2</v>
      </c>
      <c r="R31" s="1133"/>
      <c r="S31" s="1133"/>
      <c r="T31" s="1133"/>
      <c r="U31" s="1133"/>
      <c r="V31" s="1133">
        <v>2</v>
      </c>
      <c r="W31" s="1133"/>
      <c r="X31" s="1133"/>
      <c r="Y31" s="1133"/>
      <c r="Z31" s="1133"/>
      <c r="AA31" s="1133">
        <v>0</v>
      </c>
      <c r="AB31" s="1133"/>
      <c r="AC31" s="1133"/>
      <c r="AD31" s="1133"/>
      <c r="AE31" s="1134"/>
      <c r="AF31" s="1108">
        <v>0</v>
      </c>
      <c r="AG31" s="1109"/>
      <c r="AH31" s="1109"/>
      <c r="AI31" s="1109"/>
      <c r="AJ31" s="1110"/>
      <c r="AK31" s="1069" t="s">
        <v>582</v>
      </c>
      <c r="AL31" s="1060"/>
      <c r="AM31" s="1060"/>
      <c r="AN31" s="1060"/>
      <c r="AO31" s="1060"/>
      <c r="AP31" s="1060" t="s">
        <v>583</v>
      </c>
      <c r="AQ31" s="1060"/>
      <c r="AR31" s="1060"/>
      <c r="AS31" s="1060"/>
      <c r="AT31" s="1060"/>
      <c r="AU31" s="1060" t="s">
        <v>583</v>
      </c>
      <c r="AV31" s="1060"/>
      <c r="AW31" s="1060"/>
      <c r="AX31" s="1060"/>
      <c r="AY31" s="1060"/>
      <c r="AZ31" s="1131" t="s">
        <v>582</v>
      </c>
      <c r="BA31" s="1131"/>
      <c r="BB31" s="1131"/>
      <c r="BC31" s="1131"/>
      <c r="BD31" s="1131"/>
      <c r="BE31" s="1121"/>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2">
      <c r="A32" s="266">
        <v>5</v>
      </c>
      <c r="B32" s="1126" t="s">
        <v>403</v>
      </c>
      <c r="C32" s="1127"/>
      <c r="D32" s="1127"/>
      <c r="E32" s="1127"/>
      <c r="F32" s="1127"/>
      <c r="G32" s="1127"/>
      <c r="H32" s="1127"/>
      <c r="I32" s="1127"/>
      <c r="J32" s="1127"/>
      <c r="K32" s="1127"/>
      <c r="L32" s="1127"/>
      <c r="M32" s="1127"/>
      <c r="N32" s="1127"/>
      <c r="O32" s="1127"/>
      <c r="P32" s="1128"/>
      <c r="Q32" s="1132">
        <v>179</v>
      </c>
      <c r="R32" s="1133"/>
      <c r="S32" s="1133"/>
      <c r="T32" s="1133"/>
      <c r="U32" s="1133"/>
      <c r="V32" s="1133">
        <v>179</v>
      </c>
      <c r="W32" s="1133"/>
      <c r="X32" s="1133"/>
      <c r="Y32" s="1133"/>
      <c r="Z32" s="1133"/>
      <c r="AA32" s="1133" t="s">
        <v>582</v>
      </c>
      <c r="AB32" s="1133"/>
      <c r="AC32" s="1133"/>
      <c r="AD32" s="1133"/>
      <c r="AE32" s="1134"/>
      <c r="AF32" s="1108" t="s">
        <v>130</v>
      </c>
      <c r="AG32" s="1109"/>
      <c r="AH32" s="1109"/>
      <c r="AI32" s="1109"/>
      <c r="AJ32" s="1110"/>
      <c r="AK32" s="1069">
        <v>16</v>
      </c>
      <c r="AL32" s="1060"/>
      <c r="AM32" s="1060"/>
      <c r="AN32" s="1060"/>
      <c r="AO32" s="1060"/>
      <c r="AP32" s="1060">
        <v>751</v>
      </c>
      <c r="AQ32" s="1060"/>
      <c r="AR32" s="1060"/>
      <c r="AS32" s="1060"/>
      <c r="AT32" s="1060"/>
      <c r="AU32" s="1060">
        <v>277</v>
      </c>
      <c r="AV32" s="1060"/>
      <c r="AW32" s="1060"/>
      <c r="AX32" s="1060"/>
      <c r="AY32" s="1060"/>
      <c r="AZ32" s="1131" t="s">
        <v>582</v>
      </c>
      <c r="BA32" s="1131"/>
      <c r="BB32" s="1131"/>
      <c r="BC32" s="1131"/>
      <c r="BD32" s="1131"/>
      <c r="BE32" s="1121"/>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2">
      <c r="A33" s="266">
        <v>6</v>
      </c>
      <c r="B33" s="1126" t="s">
        <v>404</v>
      </c>
      <c r="C33" s="1127"/>
      <c r="D33" s="1127"/>
      <c r="E33" s="1127"/>
      <c r="F33" s="1127"/>
      <c r="G33" s="1127"/>
      <c r="H33" s="1127"/>
      <c r="I33" s="1127"/>
      <c r="J33" s="1127"/>
      <c r="K33" s="1127"/>
      <c r="L33" s="1127"/>
      <c r="M33" s="1127"/>
      <c r="N33" s="1127"/>
      <c r="O33" s="1127"/>
      <c r="P33" s="1128"/>
      <c r="Q33" s="1132">
        <v>50</v>
      </c>
      <c r="R33" s="1133"/>
      <c r="S33" s="1133"/>
      <c r="T33" s="1133"/>
      <c r="U33" s="1133"/>
      <c r="V33" s="1133">
        <v>49</v>
      </c>
      <c r="W33" s="1133"/>
      <c r="X33" s="1133"/>
      <c r="Y33" s="1133"/>
      <c r="Z33" s="1133"/>
      <c r="AA33" s="1133">
        <v>1</v>
      </c>
      <c r="AB33" s="1133"/>
      <c r="AC33" s="1133"/>
      <c r="AD33" s="1133"/>
      <c r="AE33" s="1134"/>
      <c r="AF33" s="1108">
        <v>1</v>
      </c>
      <c r="AG33" s="1109"/>
      <c r="AH33" s="1109"/>
      <c r="AI33" s="1109"/>
      <c r="AJ33" s="1110"/>
      <c r="AK33" s="1069">
        <v>18</v>
      </c>
      <c r="AL33" s="1060"/>
      <c r="AM33" s="1060"/>
      <c r="AN33" s="1060"/>
      <c r="AO33" s="1060"/>
      <c r="AP33" s="1060" t="s">
        <v>582</v>
      </c>
      <c r="AQ33" s="1060"/>
      <c r="AR33" s="1060"/>
      <c r="AS33" s="1060"/>
      <c r="AT33" s="1060"/>
      <c r="AU33" s="1060" t="s">
        <v>582</v>
      </c>
      <c r="AV33" s="1060"/>
      <c r="AW33" s="1060"/>
      <c r="AX33" s="1060"/>
      <c r="AY33" s="1060"/>
      <c r="AZ33" s="1131" t="s">
        <v>583</v>
      </c>
      <c r="BA33" s="1131"/>
      <c r="BB33" s="1131"/>
      <c r="BC33" s="1131"/>
      <c r="BD33" s="1131"/>
      <c r="BE33" s="1121"/>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2">
      <c r="A34" s="266">
        <v>7</v>
      </c>
      <c r="B34" s="1126" t="s">
        <v>405</v>
      </c>
      <c r="C34" s="1127"/>
      <c r="D34" s="1127"/>
      <c r="E34" s="1127"/>
      <c r="F34" s="1127"/>
      <c r="G34" s="1127"/>
      <c r="H34" s="1127"/>
      <c r="I34" s="1127"/>
      <c r="J34" s="1127"/>
      <c r="K34" s="1127"/>
      <c r="L34" s="1127"/>
      <c r="M34" s="1127"/>
      <c r="N34" s="1127"/>
      <c r="O34" s="1127"/>
      <c r="P34" s="1128"/>
      <c r="Q34" s="1132">
        <v>17</v>
      </c>
      <c r="R34" s="1133"/>
      <c r="S34" s="1133"/>
      <c r="T34" s="1133"/>
      <c r="U34" s="1133"/>
      <c r="V34" s="1133">
        <v>1</v>
      </c>
      <c r="W34" s="1133"/>
      <c r="X34" s="1133"/>
      <c r="Y34" s="1133"/>
      <c r="Z34" s="1133"/>
      <c r="AA34" s="1133">
        <v>16</v>
      </c>
      <c r="AB34" s="1133"/>
      <c r="AC34" s="1133"/>
      <c r="AD34" s="1133"/>
      <c r="AE34" s="1134"/>
      <c r="AF34" s="1108">
        <v>16</v>
      </c>
      <c r="AG34" s="1109"/>
      <c r="AH34" s="1109"/>
      <c r="AI34" s="1109"/>
      <c r="AJ34" s="1110"/>
      <c r="AK34" s="1069">
        <v>85</v>
      </c>
      <c r="AL34" s="1060"/>
      <c r="AM34" s="1060"/>
      <c r="AN34" s="1060"/>
      <c r="AO34" s="1060"/>
      <c r="AP34" s="1060">
        <v>746</v>
      </c>
      <c r="AQ34" s="1060"/>
      <c r="AR34" s="1060"/>
      <c r="AS34" s="1060"/>
      <c r="AT34" s="1060"/>
      <c r="AU34" s="1060">
        <v>542</v>
      </c>
      <c r="AV34" s="1060"/>
      <c r="AW34" s="1060"/>
      <c r="AX34" s="1060"/>
      <c r="AY34" s="1060"/>
      <c r="AZ34" s="1131" t="s">
        <v>582</v>
      </c>
      <c r="BA34" s="1131"/>
      <c r="BB34" s="1131"/>
      <c r="BC34" s="1131"/>
      <c r="BD34" s="1131"/>
      <c r="BE34" s="1121" t="s">
        <v>406</v>
      </c>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2">
      <c r="A35" s="266">
        <v>8</v>
      </c>
      <c r="B35" s="1126" t="s">
        <v>407</v>
      </c>
      <c r="C35" s="1127"/>
      <c r="D35" s="1127"/>
      <c r="E35" s="1127"/>
      <c r="F35" s="1127"/>
      <c r="G35" s="1127"/>
      <c r="H35" s="1127"/>
      <c r="I35" s="1127"/>
      <c r="J35" s="1127"/>
      <c r="K35" s="1127"/>
      <c r="L35" s="1127"/>
      <c r="M35" s="1127"/>
      <c r="N35" s="1127"/>
      <c r="O35" s="1127"/>
      <c r="P35" s="1128"/>
      <c r="Q35" s="1132">
        <v>42</v>
      </c>
      <c r="R35" s="1133"/>
      <c r="S35" s="1133"/>
      <c r="T35" s="1133"/>
      <c r="U35" s="1133"/>
      <c r="V35" s="1133">
        <v>21</v>
      </c>
      <c r="W35" s="1133"/>
      <c r="X35" s="1133"/>
      <c r="Y35" s="1133"/>
      <c r="Z35" s="1133"/>
      <c r="AA35" s="1133">
        <v>21</v>
      </c>
      <c r="AB35" s="1133"/>
      <c r="AC35" s="1133"/>
      <c r="AD35" s="1133"/>
      <c r="AE35" s="1134"/>
      <c r="AF35" s="1108">
        <v>21</v>
      </c>
      <c r="AG35" s="1109"/>
      <c r="AH35" s="1109"/>
      <c r="AI35" s="1109"/>
      <c r="AJ35" s="1110"/>
      <c r="AK35" s="1069">
        <v>132</v>
      </c>
      <c r="AL35" s="1060"/>
      <c r="AM35" s="1060"/>
      <c r="AN35" s="1060"/>
      <c r="AO35" s="1060"/>
      <c r="AP35" s="1060">
        <v>1212</v>
      </c>
      <c r="AQ35" s="1060"/>
      <c r="AR35" s="1060"/>
      <c r="AS35" s="1060"/>
      <c r="AT35" s="1060"/>
      <c r="AU35" s="1060">
        <v>1751</v>
      </c>
      <c r="AV35" s="1060"/>
      <c r="AW35" s="1060"/>
      <c r="AX35" s="1060"/>
      <c r="AY35" s="1060"/>
      <c r="AZ35" s="1131" t="s">
        <v>583</v>
      </c>
      <c r="BA35" s="1131"/>
      <c r="BB35" s="1131"/>
      <c r="BC35" s="1131"/>
      <c r="BD35" s="1131"/>
      <c r="BE35" s="1121" t="s">
        <v>406</v>
      </c>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2">
      <c r="A36" s="266">
        <v>9</v>
      </c>
      <c r="B36" s="1126" t="s">
        <v>408</v>
      </c>
      <c r="C36" s="1127"/>
      <c r="D36" s="1127"/>
      <c r="E36" s="1127"/>
      <c r="F36" s="1127"/>
      <c r="G36" s="1127"/>
      <c r="H36" s="1127"/>
      <c r="I36" s="1127"/>
      <c r="J36" s="1127"/>
      <c r="K36" s="1127"/>
      <c r="L36" s="1127"/>
      <c r="M36" s="1127"/>
      <c r="N36" s="1127"/>
      <c r="O36" s="1127"/>
      <c r="P36" s="1128"/>
      <c r="Q36" s="1132">
        <v>72</v>
      </c>
      <c r="R36" s="1133"/>
      <c r="S36" s="1133"/>
      <c r="T36" s="1133"/>
      <c r="U36" s="1133"/>
      <c r="V36" s="1133">
        <v>72</v>
      </c>
      <c r="W36" s="1133"/>
      <c r="X36" s="1133"/>
      <c r="Y36" s="1133"/>
      <c r="Z36" s="1133"/>
      <c r="AA36" s="1133" t="s">
        <v>585</v>
      </c>
      <c r="AB36" s="1133"/>
      <c r="AC36" s="1133"/>
      <c r="AD36" s="1133"/>
      <c r="AE36" s="1134"/>
      <c r="AF36" s="1108" t="s">
        <v>409</v>
      </c>
      <c r="AG36" s="1109"/>
      <c r="AH36" s="1109"/>
      <c r="AI36" s="1109"/>
      <c r="AJ36" s="1110"/>
      <c r="AK36" s="1069">
        <v>13</v>
      </c>
      <c r="AL36" s="1060"/>
      <c r="AM36" s="1060"/>
      <c r="AN36" s="1060"/>
      <c r="AO36" s="1060"/>
      <c r="AP36" s="1060" t="s">
        <v>584</v>
      </c>
      <c r="AQ36" s="1060"/>
      <c r="AR36" s="1060"/>
      <c r="AS36" s="1060"/>
      <c r="AT36" s="1060"/>
      <c r="AU36" s="1060" t="s">
        <v>582</v>
      </c>
      <c r="AV36" s="1060"/>
      <c r="AW36" s="1060"/>
      <c r="AX36" s="1060"/>
      <c r="AY36" s="1060"/>
      <c r="AZ36" s="1131" t="s">
        <v>583</v>
      </c>
      <c r="BA36" s="1131"/>
      <c r="BB36" s="1131"/>
      <c r="BC36" s="1131"/>
      <c r="BD36" s="1131"/>
      <c r="BE36" s="1121" t="s">
        <v>410</v>
      </c>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2">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2">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2">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2">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2">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2">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2">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2">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2">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2">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2">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2">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2">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2">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2">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2">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2">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2">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2">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2">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2">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2">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2">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2">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5">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2">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411</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5">
      <c r="A63" s="264" t="s">
        <v>387</v>
      </c>
      <c r="B63" s="1033" t="s">
        <v>412</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86</v>
      </c>
      <c r="AG63" s="1048"/>
      <c r="AH63" s="1048"/>
      <c r="AI63" s="1048"/>
      <c r="AJ63" s="1119"/>
      <c r="AK63" s="1120"/>
      <c r="AL63" s="1052"/>
      <c r="AM63" s="1052"/>
      <c r="AN63" s="1052"/>
      <c r="AO63" s="1052"/>
      <c r="AP63" s="1048">
        <v>2749</v>
      </c>
      <c r="AQ63" s="1048"/>
      <c r="AR63" s="1048"/>
      <c r="AS63" s="1048"/>
      <c r="AT63" s="1048"/>
      <c r="AU63" s="1048">
        <v>2575</v>
      </c>
      <c r="AV63" s="1048"/>
      <c r="AW63" s="1048"/>
      <c r="AX63" s="1048"/>
      <c r="AY63" s="1048"/>
      <c r="AZ63" s="1114"/>
      <c r="BA63" s="1114"/>
      <c r="BB63" s="1114"/>
      <c r="BC63" s="1114"/>
      <c r="BD63" s="1114"/>
      <c r="BE63" s="1049"/>
      <c r="BF63" s="1049"/>
      <c r="BG63" s="1049"/>
      <c r="BH63" s="1049"/>
      <c r="BI63" s="1050"/>
      <c r="BJ63" s="1115" t="s">
        <v>130</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2">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5">
      <c r="A65" s="252" t="s">
        <v>413</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2">
      <c r="A66" s="1084" t="s">
        <v>414</v>
      </c>
      <c r="B66" s="1085"/>
      <c r="C66" s="1085"/>
      <c r="D66" s="1085"/>
      <c r="E66" s="1085"/>
      <c r="F66" s="1085"/>
      <c r="G66" s="1085"/>
      <c r="H66" s="1085"/>
      <c r="I66" s="1085"/>
      <c r="J66" s="1085"/>
      <c r="K66" s="1085"/>
      <c r="L66" s="1085"/>
      <c r="M66" s="1085"/>
      <c r="N66" s="1085"/>
      <c r="O66" s="1085"/>
      <c r="P66" s="1086"/>
      <c r="Q66" s="1090" t="s">
        <v>391</v>
      </c>
      <c r="R66" s="1091"/>
      <c r="S66" s="1091"/>
      <c r="T66" s="1091"/>
      <c r="U66" s="1092"/>
      <c r="V66" s="1090" t="s">
        <v>415</v>
      </c>
      <c r="W66" s="1091"/>
      <c r="X66" s="1091"/>
      <c r="Y66" s="1091"/>
      <c r="Z66" s="1092"/>
      <c r="AA66" s="1090" t="s">
        <v>393</v>
      </c>
      <c r="AB66" s="1091"/>
      <c r="AC66" s="1091"/>
      <c r="AD66" s="1091"/>
      <c r="AE66" s="1092"/>
      <c r="AF66" s="1096" t="s">
        <v>394</v>
      </c>
      <c r="AG66" s="1097"/>
      <c r="AH66" s="1097"/>
      <c r="AI66" s="1097"/>
      <c r="AJ66" s="1098"/>
      <c r="AK66" s="1090" t="s">
        <v>416</v>
      </c>
      <c r="AL66" s="1085"/>
      <c r="AM66" s="1085"/>
      <c r="AN66" s="1085"/>
      <c r="AO66" s="1086"/>
      <c r="AP66" s="1090" t="s">
        <v>417</v>
      </c>
      <c r="AQ66" s="1091"/>
      <c r="AR66" s="1091"/>
      <c r="AS66" s="1091"/>
      <c r="AT66" s="1092"/>
      <c r="AU66" s="1090" t="s">
        <v>418</v>
      </c>
      <c r="AV66" s="1091"/>
      <c r="AW66" s="1091"/>
      <c r="AX66" s="1091"/>
      <c r="AY66" s="1092"/>
      <c r="AZ66" s="1090" t="s">
        <v>374</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5">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2">
      <c r="A68" s="258">
        <v>1</v>
      </c>
      <c r="B68" s="1074" t="s">
        <v>587</v>
      </c>
      <c r="C68" s="1075"/>
      <c r="D68" s="1075"/>
      <c r="E68" s="1075"/>
      <c r="F68" s="1075"/>
      <c r="G68" s="1075"/>
      <c r="H68" s="1075"/>
      <c r="I68" s="1075"/>
      <c r="J68" s="1075"/>
      <c r="K68" s="1075"/>
      <c r="L68" s="1075"/>
      <c r="M68" s="1075"/>
      <c r="N68" s="1075"/>
      <c r="O68" s="1075"/>
      <c r="P68" s="1076"/>
      <c r="Q68" s="1077">
        <v>2444</v>
      </c>
      <c r="R68" s="1071"/>
      <c r="S68" s="1071"/>
      <c r="T68" s="1071"/>
      <c r="U68" s="1071"/>
      <c r="V68" s="1071">
        <v>2269</v>
      </c>
      <c r="W68" s="1071"/>
      <c r="X68" s="1071"/>
      <c r="Y68" s="1071"/>
      <c r="Z68" s="1071"/>
      <c r="AA68" s="1071">
        <v>175</v>
      </c>
      <c r="AB68" s="1071"/>
      <c r="AC68" s="1071"/>
      <c r="AD68" s="1071"/>
      <c r="AE68" s="1071"/>
      <c r="AF68" s="1071">
        <v>175</v>
      </c>
      <c r="AG68" s="1071"/>
      <c r="AH68" s="1071"/>
      <c r="AI68" s="1071"/>
      <c r="AJ68" s="1071"/>
      <c r="AK68" s="1071" t="s">
        <v>586</v>
      </c>
      <c r="AL68" s="1071"/>
      <c r="AM68" s="1071"/>
      <c r="AN68" s="1071"/>
      <c r="AO68" s="1071"/>
      <c r="AP68" s="1071" t="s">
        <v>586</v>
      </c>
      <c r="AQ68" s="1071"/>
      <c r="AR68" s="1071"/>
      <c r="AS68" s="1071"/>
      <c r="AT68" s="1071"/>
      <c r="AU68" s="1071" t="s">
        <v>586</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2">
      <c r="A69" s="261">
        <v>2</v>
      </c>
      <c r="B69" s="1063" t="s">
        <v>588</v>
      </c>
      <c r="C69" s="1064"/>
      <c r="D69" s="1064"/>
      <c r="E69" s="1064"/>
      <c r="F69" s="1064"/>
      <c r="G69" s="1064"/>
      <c r="H69" s="1064"/>
      <c r="I69" s="1064"/>
      <c r="J69" s="1064"/>
      <c r="K69" s="1064"/>
      <c r="L69" s="1064"/>
      <c r="M69" s="1064"/>
      <c r="N69" s="1064"/>
      <c r="O69" s="1064"/>
      <c r="P69" s="1065"/>
      <c r="Q69" s="1066">
        <v>156</v>
      </c>
      <c r="R69" s="1060"/>
      <c r="S69" s="1060"/>
      <c r="T69" s="1060"/>
      <c r="U69" s="1060"/>
      <c r="V69" s="1060">
        <v>145</v>
      </c>
      <c r="W69" s="1060"/>
      <c r="X69" s="1060"/>
      <c r="Y69" s="1060"/>
      <c r="Z69" s="1060"/>
      <c r="AA69" s="1060">
        <v>11</v>
      </c>
      <c r="AB69" s="1060"/>
      <c r="AC69" s="1060"/>
      <c r="AD69" s="1060"/>
      <c r="AE69" s="1060"/>
      <c r="AF69" s="1060">
        <v>11</v>
      </c>
      <c r="AG69" s="1060"/>
      <c r="AH69" s="1060"/>
      <c r="AI69" s="1060"/>
      <c r="AJ69" s="1060"/>
      <c r="AK69" s="1060" t="s">
        <v>586</v>
      </c>
      <c r="AL69" s="1060"/>
      <c r="AM69" s="1060"/>
      <c r="AN69" s="1060"/>
      <c r="AO69" s="1060"/>
      <c r="AP69" s="1060">
        <v>198</v>
      </c>
      <c r="AQ69" s="1060"/>
      <c r="AR69" s="1060"/>
      <c r="AS69" s="1060"/>
      <c r="AT69" s="1060"/>
      <c r="AU69" s="1060">
        <v>97</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2">
      <c r="A70" s="261">
        <v>3</v>
      </c>
      <c r="B70" s="1063" t="s">
        <v>589</v>
      </c>
      <c r="C70" s="1064"/>
      <c r="D70" s="1064"/>
      <c r="E70" s="1064"/>
      <c r="F70" s="1064"/>
      <c r="G70" s="1064"/>
      <c r="H70" s="1064"/>
      <c r="I70" s="1064"/>
      <c r="J70" s="1064"/>
      <c r="K70" s="1064"/>
      <c r="L70" s="1064"/>
      <c r="M70" s="1064"/>
      <c r="N70" s="1064"/>
      <c r="O70" s="1064"/>
      <c r="P70" s="1065"/>
      <c r="Q70" s="1066">
        <v>5694</v>
      </c>
      <c r="R70" s="1060"/>
      <c r="S70" s="1060"/>
      <c r="T70" s="1060"/>
      <c r="U70" s="1060"/>
      <c r="V70" s="1060">
        <v>5640</v>
      </c>
      <c r="W70" s="1060"/>
      <c r="X70" s="1060"/>
      <c r="Y70" s="1060"/>
      <c r="Z70" s="1060"/>
      <c r="AA70" s="1060">
        <v>54</v>
      </c>
      <c r="AB70" s="1060"/>
      <c r="AC70" s="1060"/>
      <c r="AD70" s="1060"/>
      <c r="AE70" s="1060"/>
      <c r="AF70" s="1060">
        <v>2</v>
      </c>
      <c r="AG70" s="1060"/>
      <c r="AH70" s="1060"/>
      <c r="AI70" s="1060"/>
      <c r="AJ70" s="1060"/>
      <c r="AK70" s="1060">
        <v>494</v>
      </c>
      <c r="AL70" s="1060"/>
      <c r="AM70" s="1060"/>
      <c r="AN70" s="1060"/>
      <c r="AO70" s="1060"/>
      <c r="AP70" s="1060">
        <v>2774</v>
      </c>
      <c r="AQ70" s="1060"/>
      <c r="AR70" s="1060"/>
      <c r="AS70" s="1060"/>
      <c r="AT70" s="1060"/>
      <c r="AU70" s="1060">
        <v>63</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2">
      <c r="A71" s="261">
        <v>4</v>
      </c>
      <c r="B71" s="1063" t="s">
        <v>590</v>
      </c>
      <c r="C71" s="1064"/>
      <c r="D71" s="1064"/>
      <c r="E71" s="1064"/>
      <c r="F71" s="1064"/>
      <c r="G71" s="1064"/>
      <c r="H71" s="1064"/>
      <c r="I71" s="1064"/>
      <c r="J71" s="1064"/>
      <c r="K71" s="1064"/>
      <c r="L71" s="1064"/>
      <c r="M71" s="1064"/>
      <c r="N71" s="1064"/>
      <c r="O71" s="1064"/>
      <c r="P71" s="1065"/>
      <c r="Q71" s="1066">
        <v>478</v>
      </c>
      <c r="R71" s="1060"/>
      <c r="S71" s="1060"/>
      <c r="T71" s="1060"/>
      <c r="U71" s="1060"/>
      <c r="V71" s="1060">
        <v>474</v>
      </c>
      <c r="W71" s="1060"/>
      <c r="X71" s="1060"/>
      <c r="Y71" s="1060"/>
      <c r="Z71" s="1060"/>
      <c r="AA71" s="1060">
        <v>5</v>
      </c>
      <c r="AB71" s="1060"/>
      <c r="AC71" s="1060"/>
      <c r="AD71" s="1060"/>
      <c r="AE71" s="1060"/>
      <c r="AF71" s="1060">
        <v>5</v>
      </c>
      <c r="AG71" s="1060"/>
      <c r="AH71" s="1060"/>
      <c r="AI71" s="1060"/>
      <c r="AJ71" s="1060"/>
      <c r="AK71" s="1060">
        <v>74</v>
      </c>
      <c r="AL71" s="1060"/>
      <c r="AM71" s="1060"/>
      <c r="AN71" s="1060"/>
      <c r="AO71" s="1060"/>
      <c r="AP71" s="1060" t="s">
        <v>586</v>
      </c>
      <c r="AQ71" s="1060"/>
      <c r="AR71" s="1060"/>
      <c r="AS71" s="1060"/>
      <c r="AT71" s="1060"/>
      <c r="AU71" s="1060" t="s">
        <v>583</v>
      </c>
      <c r="AV71" s="1060"/>
      <c r="AW71" s="1060"/>
      <c r="AX71" s="1060"/>
      <c r="AY71" s="1060"/>
      <c r="AZ71" s="1061" t="s">
        <v>592</v>
      </c>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2">
      <c r="A72" s="261">
        <v>5</v>
      </c>
      <c r="B72" s="1063" t="s">
        <v>590</v>
      </c>
      <c r="C72" s="1064"/>
      <c r="D72" s="1064"/>
      <c r="E72" s="1064"/>
      <c r="F72" s="1064"/>
      <c r="G72" s="1064"/>
      <c r="H72" s="1064"/>
      <c r="I72" s="1064"/>
      <c r="J72" s="1064"/>
      <c r="K72" s="1064"/>
      <c r="L72" s="1064"/>
      <c r="M72" s="1064"/>
      <c r="N72" s="1064"/>
      <c r="O72" s="1064"/>
      <c r="P72" s="1065"/>
      <c r="Q72" s="1066">
        <v>82604</v>
      </c>
      <c r="R72" s="1060"/>
      <c r="S72" s="1060"/>
      <c r="T72" s="1060"/>
      <c r="U72" s="1060"/>
      <c r="V72" s="1060">
        <v>80670</v>
      </c>
      <c r="W72" s="1060"/>
      <c r="X72" s="1060"/>
      <c r="Y72" s="1060"/>
      <c r="Z72" s="1060"/>
      <c r="AA72" s="1060">
        <v>1934</v>
      </c>
      <c r="AB72" s="1060"/>
      <c r="AC72" s="1060"/>
      <c r="AD72" s="1060"/>
      <c r="AE72" s="1060"/>
      <c r="AF72" s="1060">
        <v>1934</v>
      </c>
      <c r="AG72" s="1060"/>
      <c r="AH72" s="1060"/>
      <c r="AI72" s="1060"/>
      <c r="AJ72" s="1060"/>
      <c r="AK72" s="1060">
        <v>1037</v>
      </c>
      <c r="AL72" s="1060"/>
      <c r="AM72" s="1060"/>
      <c r="AN72" s="1060"/>
      <c r="AO72" s="1060"/>
      <c r="AP72" s="1060" t="s">
        <v>586</v>
      </c>
      <c r="AQ72" s="1060"/>
      <c r="AR72" s="1060"/>
      <c r="AS72" s="1060"/>
      <c r="AT72" s="1060"/>
      <c r="AU72" s="1060" t="s">
        <v>583</v>
      </c>
      <c r="AV72" s="1060"/>
      <c r="AW72" s="1060"/>
      <c r="AX72" s="1060"/>
      <c r="AY72" s="1060"/>
      <c r="AZ72" s="1061" t="s">
        <v>593</v>
      </c>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2">
      <c r="A73" s="261">
        <v>6</v>
      </c>
      <c r="B73" s="1063" t="s">
        <v>591</v>
      </c>
      <c r="C73" s="1064"/>
      <c r="D73" s="1064"/>
      <c r="E73" s="1064"/>
      <c r="F73" s="1064"/>
      <c r="G73" s="1064"/>
      <c r="H73" s="1064"/>
      <c r="I73" s="1064"/>
      <c r="J73" s="1064"/>
      <c r="K73" s="1064"/>
      <c r="L73" s="1064"/>
      <c r="M73" s="1064"/>
      <c r="N73" s="1064"/>
      <c r="O73" s="1064"/>
      <c r="P73" s="1065"/>
      <c r="Q73" s="1066">
        <v>1780</v>
      </c>
      <c r="R73" s="1060"/>
      <c r="S73" s="1060"/>
      <c r="T73" s="1060"/>
      <c r="U73" s="1060"/>
      <c r="V73" s="1060">
        <v>1727</v>
      </c>
      <c r="W73" s="1060"/>
      <c r="X73" s="1060"/>
      <c r="Y73" s="1060"/>
      <c r="Z73" s="1060"/>
      <c r="AA73" s="1060">
        <v>53</v>
      </c>
      <c r="AB73" s="1060"/>
      <c r="AC73" s="1060"/>
      <c r="AD73" s="1060"/>
      <c r="AE73" s="1060"/>
      <c r="AF73" s="1060">
        <v>53</v>
      </c>
      <c r="AG73" s="1060"/>
      <c r="AH73" s="1060"/>
      <c r="AI73" s="1060"/>
      <c r="AJ73" s="1060"/>
      <c r="AK73" s="1060">
        <v>346</v>
      </c>
      <c r="AL73" s="1060"/>
      <c r="AM73" s="1060"/>
      <c r="AN73" s="1060"/>
      <c r="AO73" s="1060"/>
      <c r="AP73" s="1060">
        <v>1408</v>
      </c>
      <c r="AQ73" s="1060"/>
      <c r="AR73" s="1060"/>
      <c r="AS73" s="1060"/>
      <c r="AT73" s="1060"/>
      <c r="AU73" s="1060">
        <v>94</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2">
      <c r="A74" s="261">
        <v>7</v>
      </c>
      <c r="B74" s="1063"/>
      <c r="C74" s="1064"/>
      <c r="D74" s="1064"/>
      <c r="E74" s="1064"/>
      <c r="F74" s="1064"/>
      <c r="G74" s="1064"/>
      <c r="H74" s="1064"/>
      <c r="I74" s="1064"/>
      <c r="J74" s="1064"/>
      <c r="K74" s="1064"/>
      <c r="L74" s="1064"/>
      <c r="M74" s="1064"/>
      <c r="N74" s="1064"/>
      <c r="O74" s="1064"/>
      <c r="P74" s="1065"/>
      <c r="Q74" s="1066"/>
      <c r="R74" s="1060"/>
      <c r="S74" s="1060"/>
      <c r="T74" s="1060"/>
      <c r="U74" s="1060"/>
      <c r="V74" s="1060"/>
      <c r="W74" s="1060"/>
      <c r="X74" s="1060"/>
      <c r="Y74" s="1060"/>
      <c r="Z74" s="1060"/>
      <c r="AA74" s="1060"/>
      <c r="AB74" s="1060"/>
      <c r="AC74" s="1060"/>
      <c r="AD74" s="1060"/>
      <c r="AE74" s="1060"/>
      <c r="AF74" s="1060"/>
      <c r="AG74" s="1060"/>
      <c r="AH74" s="1060"/>
      <c r="AI74" s="1060"/>
      <c r="AJ74" s="1060"/>
      <c r="AK74" s="1060"/>
      <c r="AL74" s="1060"/>
      <c r="AM74" s="1060"/>
      <c r="AN74" s="1060"/>
      <c r="AO74" s="1060"/>
      <c r="AP74" s="1060"/>
      <c r="AQ74" s="1060"/>
      <c r="AR74" s="1060"/>
      <c r="AS74" s="1060"/>
      <c r="AT74" s="1060"/>
      <c r="AU74" s="1060"/>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2">
      <c r="A75" s="261">
        <v>8</v>
      </c>
      <c r="B75" s="1063"/>
      <c r="C75" s="1064"/>
      <c r="D75" s="1064"/>
      <c r="E75" s="1064"/>
      <c r="F75" s="1064"/>
      <c r="G75" s="1064"/>
      <c r="H75" s="1064"/>
      <c r="I75" s="1064"/>
      <c r="J75" s="1064"/>
      <c r="K75" s="1064"/>
      <c r="L75" s="1064"/>
      <c r="M75" s="1064"/>
      <c r="N75" s="1064"/>
      <c r="O75" s="1064"/>
      <c r="P75" s="1065"/>
      <c r="Q75" s="1067"/>
      <c r="R75" s="1068"/>
      <c r="S75" s="1068"/>
      <c r="T75" s="1068"/>
      <c r="U75" s="1069"/>
      <c r="V75" s="1070"/>
      <c r="W75" s="1068"/>
      <c r="X75" s="1068"/>
      <c r="Y75" s="1068"/>
      <c r="Z75" s="1069"/>
      <c r="AA75" s="1070"/>
      <c r="AB75" s="1068"/>
      <c r="AC75" s="1068"/>
      <c r="AD75" s="1068"/>
      <c r="AE75" s="1069"/>
      <c r="AF75" s="1070"/>
      <c r="AG75" s="1068"/>
      <c r="AH75" s="1068"/>
      <c r="AI75" s="1068"/>
      <c r="AJ75" s="1069"/>
      <c r="AK75" s="1070"/>
      <c r="AL75" s="1068"/>
      <c r="AM75" s="1068"/>
      <c r="AN75" s="1068"/>
      <c r="AO75" s="1069"/>
      <c r="AP75" s="1070"/>
      <c r="AQ75" s="1068"/>
      <c r="AR75" s="1068"/>
      <c r="AS75" s="1068"/>
      <c r="AT75" s="1069"/>
      <c r="AU75" s="1070"/>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2">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2">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2">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2">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2">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2">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2">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2">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2">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2">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2">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2">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5">
      <c r="A88" s="264" t="s">
        <v>387</v>
      </c>
      <c r="B88" s="1033" t="s">
        <v>419</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2180</v>
      </c>
      <c r="AG88" s="1048"/>
      <c r="AH88" s="1048"/>
      <c r="AI88" s="1048"/>
      <c r="AJ88" s="1048"/>
      <c r="AK88" s="1052"/>
      <c r="AL88" s="1052"/>
      <c r="AM88" s="1052"/>
      <c r="AN88" s="1052"/>
      <c r="AO88" s="1052"/>
      <c r="AP88" s="1048">
        <v>4380</v>
      </c>
      <c r="AQ88" s="1048"/>
      <c r="AR88" s="1048"/>
      <c r="AS88" s="1048"/>
      <c r="AT88" s="1048"/>
      <c r="AU88" s="1048">
        <v>254</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2">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2">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2">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2">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2">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2">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2">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2">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2">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2">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2">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2">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2">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5">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387</v>
      </c>
      <c r="BR102" s="1033" t="s">
        <v>420</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t="s">
        <v>586</v>
      </c>
      <c r="CS102" s="1040"/>
      <c r="CT102" s="1040"/>
      <c r="CU102" s="1040"/>
      <c r="CV102" s="1041"/>
      <c r="CW102" s="1039" t="s">
        <v>586</v>
      </c>
      <c r="CX102" s="1040"/>
      <c r="CY102" s="1040"/>
      <c r="CZ102" s="1040"/>
      <c r="DA102" s="1041"/>
      <c r="DB102" s="1039" t="s">
        <v>586</v>
      </c>
      <c r="DC102" s="1040"/>
      <c r="DD102" s="1040"/>
      <c r="DE102" s="1040"/>
      <c r="DF102" s="1041"/>
      <c r="DG102" s="1039" t="s">
        <v>586</v>
      </c>
      <c r="DH102" s="1040"/>
      <c r="DI102" s="1040"/>
      <c r="DJ102" s="1040"/>
      <c r="DK102" s="1041"/>
      <c r="DL102" s="1039">
        <v>31</v>
      </c>
      <c r="DM102" s="1040"/>
      <c r="DN102" s="1040"/>
      <c r="DO102" s="1040"/>
      <c r="DP102" s="1041"/>
      <c r="DQ102" s="1039">
        <v>3</v>
      </c>
      <c r="DR102" s="1040"/>
      <c r="DS102" s="1040"/>
      <c r="DT102" s="1040"/>
      <c r="DU102" s="1041"/>
      <c r="DV102" s="1022"/>
      <c r="DW102" s="1023"/>
      <c r="DX102" s="1023"/>
      <c r="DY102" s="1023"/>
      <c r="DZ102" s="1024"/>
      <c r="EA102" s="246"/>
    </row>
    <row r="103" spans="1:131" s="247" customFormat="1" ht="26.25" customHeight="1" x14ac:dyDescent="0.2">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421</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2">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422</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2">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2">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5">
      <c r="A107" s="275" t="s">
        <v>423</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424</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2">
      <c r="A108" s="1027" t="s">
        <v>425</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426</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2">
      <c r="A109" s="982" t="s">
        <v>427</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428</v>
      </c>
      <c r="AB109" s="983"/>
      <c r="AC109" s="983"/>
      <c r="AD109" s="983"/>
      <c r="AE109" s="984"/>
      <c r="AF109" s="985" t="s">
        <v>305</v>
      </c>
      <c r="AG109" s="983"/>
      <c r="AH109" s="983"/>
      <c r="AI109" s="983"/>
      <c r="AJ109" s="984"/>
      <c r="AK109" s="985" t="s">
        <v>304</v>
      </c>
      <c r="AL109" s="983"/>
      <c r="AM109" s="983"/>
      <c r="AN109" s="983"/>
      <c r="AO109" s="984"/>
      <c r="AP109" s="985" t="s">
        <v>429</v>
      </c>
      <c r="AQ109" s="983"/>
      <c r="AR109" s="983"/>
      <c r="AS109" s="983"/>
      <c r="AT109" s="1014"/>
      <c r="AU109" s="982" t="s">
        <v>427</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428</v>
      </c>
      <c r="BR109" s="983"/>
      <c r="BS109" s="983"/>
      <c r="BT109" s="983"/>
      <c r="BU109" s="984"/>
      <c r="BV109" s="985" t="s">
        <v>305</v>
      </c>
      <c r="BW109" s="983"/>
      <c r="BX109" s="983"/>
      <c r="BY109" s="983"/>
      <c r="BZ109" s="984"/>
      <c r="CA109" s="985" t="s">
        <v>304</v>
      </c>
      <c r="CB109" s="983"/>
      <c r="CC109" s="983"/>
      <c r="CD109" s="983"/>
      <c r="CE109" s="984"/>
      <c r="CF109" s="1021" t="s">
        <v>429</v>
      </c>
      <c r="CG109" s="1021"/>
      <c r="CH109" s="1021"/>
      <c r="CI109" s="1021"/>
      <c r="CJ109" s="1021"/>
      <c r="CK109" s="985" t="s">
        <v>430</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428</v>
      </c>
      <c r="DH109" s="983"/>
      <c r="DI109" s="983"/>
      <c r="DJ109" s="983"/>
      <c r="DK109" s="984"/>
      <c r="DL109" s="985" t="s">
        <v>305</v>
      </c>
      <c r="DM109" s="983"/>
      <c r="DN109" s="983"/>
      <c r="DO109" s="983"/>
      <c r="DP109" s="984"/>
      <c r="DQ109" s="985" t="s">
        <v>304</v>
      </c>
      <c r="DR109" s="983"/>
      <c r="DS109" s="983"/>
      <c r="DT109" s="983"/>
      <c r="DU109" s="984"/>
      <c r="DV109" s="985" t="s">
        <v>429</v>
      </c>
      <c r="DW109" s="983"/>
      <c r="DX109" s="983"/>
      <c r="DY109" s="983"/>
      <c r="DZ109" s="1014"/>
    </row>
    <row r="110" spans="1:131" s="246" customFormat="1" ht="26.25" customHeight="1" x14ac:dyDescent="0.2">
      <c r="A110" s="885" t="s">
        <v>431</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377775</v>
      </c>
      <c r="AB110" s="976"/>
      <c r="AC110" s="976"/>
      <c r="AD110" s="976"/>
      <c r="AE110" s="977"/>
      <c r="AF110" s="978">
        <v>370136</v>
      </c>
      <c r="AG110" s="976"/>
      <c r="AH110" s="976"/>
      <c r="AI110" s="976"/>
      <c r="AJ110" s="977"/>
      <c r="AK110" s="978">
        <v>405257</v>
      </c>
      <c r="AL110" s="976"/>
      <c r="AM110" s="976"/>
      <c r="AN110" s="976"/>
      <c r="AO110" s="977"/>
      <c r="AP110" s="979">
        <v>24.3</v>
      </c>
      <c r="AQ110" s="980"/>
      <c r="AR110" s="980"/>
      <c r="AS110" s="980"/>
      <c r="AT110" s="981"/>
      <c r="AU110" s="1015" t="s">
        <v>73</v>
      </c>
      <c r="AV110" s="1016"/>
      <c r="AW110" s="1016"/>
      <c r="AX110" s="1016"/>
      <c r="AY110" s="1016"/>
      <c r="AZ110" s="941" t="s">
        <v>432</v>
      </c>
      <c r="BA110" s="886"/>
      <c r="BB110" s="886"/>
      <c r="BC110" s="886"/>
      <c r="BD110" s="886"/>
      <c r="BE110" s="886"/>
      <c r="BF110" s="886"/>
      <c r="BG110" s="886"/>
      <c r="BH110" s="886"/>
      <c r="BI110" s="886"/>
      <c r="BJ110" s="886"/>
      <c r="BK110" s="886"/>
      <c r="BL110" s="886"/>
      <c r="BM110" s="886"/>
      <c r="BN110" s="886"/>
      <c r="BO110" s="886"/>
      <c r="BP110" s="887"/>
      <c r="BQ110" s="942">
        <v>3931215</v>
      </c>
      <c r="BR110" s="923"/>
      <c r="BS110" s="923"/>
      <c r="BT110" s="923"/>
      <c r="BU110" s="923"/>
      <c r="BV110" s="923">
        <v>3893347</v>
      </c>
      <c r="BW110" s="923"/>
      <c r="BX110" s="923"/>
      <c r="BY110" s="923"/>
      <c r="BZ110" s="923"/>
      <c r="CA110" s="923">
        <v>3758977</v>
      </c>
      <c r="CB110" s="923"/>
      <c r="CC110" s="923"/>
      <c r="CD110" s="923"/>
      <c r="CE110" s="923"/>
      <c r="CF110" s="947">
        <v>225.8</v>
      </c>
      <c r="CG110" s="948"/>
      <c r="CH110" s="948"/>
      <c r="CI110" s="948"/>
      <c r="CJ110" s="948"/>
      <c r="CK110" s="1011" t="s">
        <v>433</v>
      </c>
      <c r="CL110" s="897"/>
      <c r="CM110" s="972" t="s">
        <v>434</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435</v>
      </c>
      <c r="DH110" s="923"/>
      <c r="DI110" s="923"/>
      <c r="DJ110" s="923"/>
      <c r="DK110" s="923"/>
      <c r="DL110" s="923" t="s">
        <v>435</v>
      </c>
      <c r="DM110" s="923"/>
      <c r="DN110" s="923"/>
      <c r="DO110" s="923"/>
      <c r="DP110" s="923"/>
      <c r="DQ110" s="923" t="s">
        <v>435</v>
      </c>
      <c r="DR110" s="923"/>
      <c r="DS110" s="923"/>
      <c r="DT110" s="923"/>
      <c r="DU110" s="923"/>
      <c r="DV110" s="924" t="s">
        <v>435</v>
      </c>
      <c r="DW110" s="924"/>
      <c r="DX110" s="924"/>
      <c r="DY110" s="924"/>
      <c r="DZ110" s="925"/>
    </row>
    <row r="111" spans="1:131" s="246" customFormat="1" ht="26.25" customHeight="1" x14ac:dyDescent="0.2">
      <c r="A111" s="852" t="s">
        <v>436</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435</v>
      </c>
      <c r="AB111" s="1004"/>
      <c r="AC111" s="1004"/>
      <c r="AD111" s="1004"/>
      <c r="AE111" s="1005"/>
      <c r="AF111" s="1006" t="s">
        <v>130</v>
      </c>
      <c r="AG111" s="1004"/>
      <c r="AH111" s="1004"/>
      <c r="AI111" s="1004"/>
      <c r="AJ111" s="1005"/>
      <c r="AK111" s="1006" t="s">
        <v>130</v>
      </c>
      <c r="AL111" s="1004"/>
      <c r="AM111" s="1004"/>
      <c r="AN111" s="1004"/>
      <c r="AO111" s="1005"/>
      <c r="AP111" s="1007" t="s">
        <v>435</v>
      </c>
      <c r="AQ111" s="1008"/>
      <c r="AR111" s="1008"/>
      <c r="AS111" s="1008"/>
      <c r="AT111" s="1009"/>
      <c r="AU111" s="1017"/>
      <c r="AV111" s="1018"/>
      <c r="AW111" s="1018"/>
      <c r="AX111" s="1018"/>
      <c r="AY111" s="1018"/>
      <c r="AZ111" s="893" t="s">
        <v>437</v>
      </c>
      <c r="BA111" s="828"/>
      <c r="BB111" s="828"/>
      <c r="BC111" s="828"/>
      <c r="BD111" s="828"/>
      <c r="BE111" s="828"/>
      <c r="BF111" s="828"/>
      <c r="BG111" s="828"/>
      <c r="BH111" s="828"/>
      <c r="BI111" s="828"/>
      <c r="BJ111" s="828"/>
      <c r="BK111" s="828"/>
      <c r="BL111" s="828"/>
      <c r="BM111" s="828"/>
      <c r="BN111" s="828"/>
      <c r="BO111" s="828"/>
      <c r="BP111" s="829"/>
      <c r="BQ111" s="894" t="s">
        <v>438</v>
      </c>
      <c r="BR111" s="895"/>
      <c r="BS111" s="895"/>
      <c r="BT111" s="895"/>
      <c r="BU111" s="895"/>
      <c r="BV111" s="895" t="s">
        <v>130</v>
      </c>
      <c r="BW111" s="895"/>
      <c r="BX111" s="895"/>
      <c r="BY111" s="895"/>
      <c r="BZ111" s="895"/>
      <c r="CA111" s="895" t="s">
        <v>435</v>
      </c>
      <c r="CB111" s="895"/>
      <c r="CC111" s="895"/>
      <c r="CD111" s="895"/>
      <c r="CE111" s="895"/>
      <c r="CF111" s="956" t="s">
        <v>435</v>
      </c>
      <c r="CG111" s="957"/>
      <c r="CH111" s="957"/>
      <c r="CI111" s="957"/>
      <c r="CJ111" s="957"/>
      <c r="CK111" s="1012"/>
      <c r="CL111" s="899"/>
      <c r="CM111" s="902" t="s">
        <v>439</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130</v>
      </c>
      <c r="DH111" s="895"/>
      <c r="DI111" s="895"/>
      <c r="DJ111" s="895"/>
      <c r="DK111" s="895"/>
      <c r="DL111" s="895" t="s">
        <v>130</v>
      </c>
      <c r="DM111" s="895"/>
      <c r="DN111" s="895"/>
      <c r="DO111" s="895"/>
      <c r="DP111" s="895"/>
      <c r="DQ111" s="895" t="s">
        <v>440</v>
      </c>
      <c r="DR111" s="895"/>
      <c r="DS111" s="895"/>
      <c r="DT111" s="895"/>
      <c r="DU111" s="895"/>
      <c r="DV111" s="872" t="s">
        <v>409</v>
      </c>
      <c r="DW111" s="872"/>
      <c r="DX111" s="872"/>
      <c r="DY111" s="872"/>
      <c r="DZ111" s="873"/>
    </row>
    <row r="112" spans="1:131" s="246" customFormat="1" ht="26.25" customHeight="1" x14ac:dyDescent="0.2">
      <c r="A112" s="997" t="s">
        <v>441</v>
      </c>
      <c r="B112" s="998"/>
      <c r="C112" s="828" t="s">
        <v>442</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438</v>
      </c>
      <c r="AB112" s="858"/>
      <c r="AC112" s="858"/>
      <c r="AD112" s="858"/>
      <c r="AE112" s="859"/>
      <c r="AF112" s="860" t="s">
        <v>130</v>
      </c>
      <c r="AG112" s="858"/>
      <c r="AH112" s="858"/>
      <c r="AI112" s="858"/>
      <c r="AJ112" s="859"/>
      <c r="AK112" s="860" t="s">
        <v>435</v>
      </c>
      <c r="AL112" s="858"/>
      <c r="AM112" s="858"/>
      <c r="AN112" s="858"/>
      <c r="AO112" s="859"/>
      <c r="AP112" s="905" t="s">
        <v>409</v>
      </c>
      <c r="AQ112" s="906"/>
      <c r="AR112" s="906"/>
      <c r="AS112" s="906"/>
      <c r="AT112" s="907"/>
      <c r="AU112" s="1017"/>
      <c r="AV112" s="1018"/>
      <c r="AW112" s="1018"/>
      <c r="AX112" s="1018"/>
      <c r="AY112" s="1018"/>
      <c r="AZ112" s="893" t="s">
        <v>443</v>
      </c>
      <c r="BA112" s="828"/>
      <c r="BB112" s="828"/>
      <c r="BC112" s="828"/>
      <c r="BD112" s="828"/>
      <c r="BE112" s="828"/>
      <c r="BF112" s="828"/>
      <c r="BG112" s="828"/>
      <c r="BH112" s="828"/>
      <c r="BI112" s="828"/>
      <c r="BJ112" s="828"/>
      <c r="BK112" s="828"/>
      <c r="BL112" s="828"/>
      <c r="BM112" s="828"/>
      <c r="BN112" s="828"/>
      <c r="BO112" s="828"/>
      <c r="BP112" s="829"/>
      <c r="BQ112" s="894">
        <v>2374430</v>
      </c>
      <c r="BR112" s="895"/>
      <c r="BS112" s="895"/>
      <c r="BT112" s="895"/>
      <c r="BU112" s="895"/>
      <c r="BV112" s="895">
        <v>2512670</v>
      </c>
      <c r="BW112" s="895"/>
      <c r="BX112" s="895"/>
      <c r="BY112" s="895"/>
      <c r="BZ112" s="895"/>
      <c r="CA112" s="895">
        <v>2670016</v>
      </c>
      <c r="CB112" s="895"/>
      <c r="CC112" s="895"/>
      <c r="CD112" s="895"/>
      <c r="CE112" s="895"/>
      <c r="CF112" s="956">
        <v>160.4</v>
      </c>
      <c r="CG112" s="957"/>
      <c r="CH112" s="957"/>
      <c r="CI112" s="957"/>
      <c r="CJ112" s="957"/>
      <c r="CK112" s="1012"/>
      <c r="CL112" s="899"/>
      <c r="CM112" s="902" t="s">
        <v>444</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440</v>
      </c>
      <c r="DH112" s="895"/>
      <c r="DI112" s="895"/>
      <c r="DJ112" s="895"/>
      <c r="DK112" s="895"/>
      <c r="DL112" s="895" t="s">
        <v>440</v>
      </c>
      <c r="DM112" s="895"/>
      <c r="DN112" s="895"/>
      <c r="DO112" s="895"/>
      <c r="DP112" s="895"/>
      <c r="DQ112" s="895" t="s">
        <v>435</v>
      </c>
      <c r="DR112" s="895"/>
      <c r="DS112" s="895"/>
      <c r="DT112" s="895"/>
      <c r="DU112" s="895"/>
      <c r="DV112" s="872" t="s">
        <v>409</v>
      </c>
      <c r="DW112" s="872"/>
      <c r="DX112" s="872"/>
      <c r="DY112" s="872"/>
      <c r="DZ112" s="873"/>
    </row>
    <row r="113" spans="1:130" s="246" customFormat="1" ht="26.25" customHeight="1" x14ac:dyDescent="0.2">
      <c r="A113" s="999"/>
      <c r="B113" s="1000"/>
      <c r="C113" s="828" t="s">
        <v>445</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164847</v>
      </c>
      <c r="AB113" s="1004"/>
      <c r="AC113" s="1004"/>
      <c r="AD113" s="1004"/>
      <c r="AE113" s="1005"/>
      <c r="AF113" s="1006">
        <v>157764</v>
      </c>
      <c r="AG113" s="1004"/>
      <c r="AH113" s="1004"/>
      <c r="AI113" s="1004"/>
      <c r="AJ113" s="1005"/>
      <c r="AK113" s="1006">
        <v>165689</v>
      </c>
      <c r="AL113" s="1004"/>
      <c r="AM113" s="1004"/>
      <c r="AN113" s="1004"/>
      <c r="AO113" s="1005"/>
      <c r="AP113" s="1007">
        <v>10</v>
      </c>
      <c r="AQ113" s="1008"/>
      <c r="AR113" s="1008"/>
      <c r="AS113" s="1008"/>
      <c r="AT113" s="1009"/>
      <c r="AU113" s="1017"/>
      <c r="AV113" s="1018"/>
      <c r="AW113" s="1018"/>
      <c r="AX113" s="1018"/>
      <c r="AY113" s="1018"/>
      <c r="AZ113" s="893" t="s">
        <v>446</v>
      </c>
      <c r="BA113" s="828"/>
      <c r="BB113" s="828"/>
      <c r="BC113" s="828"/>
      <c r="BD113" s="828"/>
      <c r="BE113" s="828"/>
      <c r="BF113" s="828"/>
      <c r="BG113" s="828"/>
      <c r="BH113" s="828"/>
      <c r="BI113" s="828"/>
      <c r="BJ113" s="828"/>
      <c r="BK113" s="828"/>
      <c r="BL113" s="828"/>
      <c r="BM113" s="828"/>
      <c r="BN113" s="828"/>
      <c r="BO113" s="828"/>
      <c r="BP113" s="829"/>
      <c r="BQ113" s="894">
        <v>216615</v>
      </c>
      <c r="BR113" s="895"/>
      <c r="BS113" s="895"/>
      <c r="BT113" s="895"/>
      <c r="BU113" s="895"/>
      <c r="BV113" s="895">
        <v>181940</v>
      </c>
      <c r="BW113" s="895"/>
      <c r="BX113" s="895"/>
      <c r="BY113" s="895"/>
      <c r="BZ113" s="895"/>
      <c r="CA113" s="895">
        <v>159959</v>
      </c>
      <c r="CB113" s="895"/>
      <c r="CC113" s="895"/>
      <c r="CD113" s="895"/>
      <c r="CE113" s="895"/>
      <c r="CF113" s="956">
        <v>9.6</v>
      </c>
      <c r="CG113" s="957"/>
      <c r="CH113" s="957"/>
      <c r="CI113" s="957"/>
      <c r="CJ113" s="957"/>
      <c r="CK113" s="1012"/>
      <c r="CL113" s="899"/>
      <c r="CM113" s="902" t="s">
        <v>447</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435</v>
      </c>
      <c r="DH113" s="858"/>
      <c r="DI113" s="858"/>
      <c r="DJ113" s="858"/>
      <c r="DK113" s="859"/>
      <c r="DL113" s="860" t="s">
        <v>435</v>
      </c>
      <c r="DM113" s="858"/>
      <c r="DN113" s="858"/>
      <c r="DO113" s="858"/>
      <c r="DP113" s="859"/>
      <c r="DQ113" s="860" t="s">
        <v>435</v>
      </c>
      <c r="DR113" s="858"/>
      <c r="DS113" s="858"/>
      <c r="DT113" s="858"/>
      <c r="DU113" s="859"/>
      <c r="DV113" s="905" t="s">
        <v>130</v>
      </c>
      <c r="DW113" s="906"/>
      <c r="DX113" s="906"/>
      <c r="DY113" s="906"/>
      <c r="DZ113" s="907"/>
    </row>
    <row r="114" spans="1:130" s="246" customFormat="1" ht="26.25" customHeight="1" x14ac:dyDescent="0.2">
      <c r="A114" s="999"/>
      <c r="B114" s="1000"/>
      <c r="C114" s="828" t="s">
        <v>448</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42363</v>
      </c>
      <c r="AB114" s="858"/>
      <c r="AC114" s="858"/>
      <c r="AD114" s="858"/>
      <c r="AE114" s="859"/>
      <c r="AF114" s="860">
        <v>46712</v>
      </c>
      <c r="AG114" s="858"/>
      <c r="AH114" s="858"/>
      <c r="AI114" s="858"/>
      <c r="AJ114" s="859"/>
      <c r="AK114" s="860">
        <v>43946</v>
      </c>
      <c r="AL114" s="858"/>
      <c r="AM114" s="858"/>
      <c r="AN114" s="858"/>
      <c r="AO114" s="859"/>
      <c r="AP114" s="905">
        <v>2.6</v>
      </c>
      <c r="AQ114" s="906"/>
      <c r="AR114" s="906"/>
      <c r="AS114" s="906"/>
      <c r="AT114" s="907"/>
      <c r="AU114" s="1017"/>
      <c r="AV114" s="1018"/>
      <c r="AW114" s="1018"/>
      <c r="AX114" s="1018"/>
      <c r="AY114" s="1018"/>
      <c r="AZ114" s="893" t="s">
        <v>449</v>
      </c>
      <c r="BA114" s="828"/>
      <c r="BB114" s="828"/>
      <c r="BC114" s="828"/>
      <c r="BD114" s="828"/>
      <c r="BE114" s="828"/>
      <c r="BF114" s="828"/>
      <c r="BG114" s="828"/>
      <c r="BH114" s="828"/>
      <c r="BI114" s="828"/>
      <c r="BJ114" s="828"/>
      <c r="BK114" s="828"/>
      <c r="BL114" s="828"/>
      <c r="BM114" s="828"/>
      <c r="BN114" s="828"/>
      <c r="BO114" s="828"/>
      <c r="BP114" s="829"/>
      <c r="BQ114" s="894">
        <v>21176</v>
      </c>
      <c r="BR114" s="895"/>
      <c r="BS114" s="895"/>
      <c r="BT114" s="895"/>
      <c r="BU114" s="895"/>
      <c r="BV114" s="895">
        <v>61022</v>
      </c>
      <c r="BW114" s="895"/>
      <c r="BX114" s="895"/>
      <c r="BY114" s="895"/>
      <c r="BZ114" s="895"/>
      <c r="CA114" s="895">
        <v>13977</v>
      </c>
      <c r="CB114" s="895"/>
      <c r="CC114" s="895"/>
      <c r="CD114" s="895"/>
      <c r="CE114" s="895"/>
      <c r="CF114" s="956">
        <v>0.8</v>
      </c>
      <c r="CG114" s="957"/>
      <c r="CH114" s="957"/>
      <c r="CI114" s="957"/>
      <c r="CJ114" s="957"/>
      <c r="CK114" s="1012"/>
      <c r="CL114" s="899"/>
      <c r="CM114" s="902" t="s">
        <v>450</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435</v>
      </c>
      <c r="DH114" s="858"/>
      <c r="DI114" s="858"/>
      <c r="DJ114" s="858"/>
      <c r="DK114" s="859"/>
      <c r="DL114" s="860" t="s">
        <v>130</v>
      </c>
      <c r="DM114" s="858"/>
      <c r="DN114" s="858"/>
      <c r="DO114" s="858"/>
      <c r="DP114" s="859"/>
      <c r="DQ114" s="860" t="s">
        <v>130</v>
      </c>
      <c r="DR114" s="858"/>
      <c r="DS114" s="858"/>
      <c r="DT114" s="858"/>
      <c r="DU114" s="859"/>
      <c r="DV114" s="905" t="s">
        <v>130</v>
      </c>
      <c r="DW114" s="906"/>
      <c r="DX114" s="906"/>
      <c r="DY114" s="906"/>
      <c r="DZ114" s="907"/>
    </row>
    <row r="115" spans="1:130" s="246" customFormat="1" ht="26.25" customHeight="1" x14ac:dyDescent="0.2">
      <c r="A115" s="999"/>
      <c r="B115" s="1000"/>
      <c r="C115" s="828" t="s">
        <v>451</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76</v>
      </c>
      <c r="AB115" s="1004"/>
      <c r="AC115" s="1004"/>
      <c r="AD115" s="1004"/>
      <c r="AE115" s="1005"/>
      <c r="AF115" s="1006">
        <v>70</v>
      </c>
      <c r="AG115" s="1004"/>
      <c r="AH115" s="1004"/>
      <c r="AI115" s="1004"/>
      <c r="AJ115" s="1005"/>
      <c r="AK115" s="1006">
        <v>65</v>
      </c>
      <c r="AL115" s="1004"/>
      <c r="AM115" s="1004"/>
      <c r="AN115" s="1004"/>
      <c r="AO115" s="1005"/>
      <c r="AP115" s="1007">
        <v>0</v>
      </c>
      <c r="AQ115" s="1008"/>
      <c r="AR115" s="1008"/>
      <c r="AS115" s="1008"/>
      <c r="AT115" s="1009"/>
      <c r="AU115" s="1017"/>
      <c r="AV115" s="1018"/>
      <c r="AW115" s="1018"/>
      <c r="AX115" s="1018"/>
      <c r="AY115" s="1018"/>
      <c r="AZ115" s="893" t="s">
        <v>452</v>
      </c>
      <c r="BA115" s="828"/>
      <c r="BB115" s="828"/>
      <c r="BC115" s="828"/>
      <c r="BD115" s="828"/>
      <c r="BE115" s="828"/>
      <c r="BF115" s="828"/>
      <c r="BG115" s="828"/>
      <c r="BH115" s="828"/>
      <c r="BI115" s="828"/>
      <c r="BJ115" s="828"/>
      <c r="BK115" s="828"/>
      <c r="BL115" s="828"/>
      <c r="BM115" s="828"/>
      <c r="BN115" s="828"/>
      <c r="BO115" s="828"/>
      <c r="BP115" s="829"/>
      <c r="BQ115" s="894">
        <v>5066</v>
      </c>
      <c r="BR115" s="895"/>
      <c r="BS115" s="895"/>
      <c r="BT115" s="895"/>
      <c r="BU115" s="895"/>
      <c r="BV115" s="895">
        <v>4086</v>
      </c>
      <c r="BW115" s="895"/>
      <c r="BX115" s="895"/>
      <c r="BY115" s="895"/>
      <c r="BZ115" s="895"/>
      <c r="CA115" s="895">
        <v>3090</v>
      </c>
      <c r="CB115" s="895"/>
      <c r="CC115" s="895"/>
      <c r="CD115" s="895"/>
      <c r="CE115" s="895"/>
      <c r="CF115" s="956">
        <v>0.2</v>
      </c>
      <c r="CG115" s="957"/>
      <c r="CH115" s="957"/>
      <c r="CI115" s="957"/>
      <c r="CJ115" s="957"/>
      <c r="CK115" s="1012"/>
      <c r="CL115" s="899"/>
      <c r="CM115" s="893" t="s">
        <v>453</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130</v>
      </c>
      <c r="DH115" s="858"/>
      <c r="DI115" s="858"/>
      <c r="DJ115" s="858"/>
      <c r="DK115" s="859"/>
      <c r="DL115" s="860" t="s">
        <v>409</v>
      </c>
      <c r="DM115" s="858"/>
      <c r="DN115" s="858"/>
      <c r="DO115" s="858"/>
      <c r="DP115" s="859"/>
      <c r="DQ115" s="860" t="s">
        <v>435</v>
      </c>
      <c r="DR115" s="858"/>
      <c r="DS115" s="858"/>
      <c r="DT115" s="858"/>
      <c r="DU115" s="859"/>
      <c r="DV115" s="905" t="s">
        <v>435</v>
      </c>
      <c r="DW115" s="906"/>
      <c r="DX115" s="906"/>
      <c r="DY115" s="906"/>
      <c r="DZ115" s="907"/>
    </row>
    <row r="116" spans="1:130" s="246" customFormat="1" ht="26.25" customHeight="1" x14ac:dyDescent="0.2">
      <c r="A116" s="1001"/>
      <c r="B116" s="1002"/>
      <c r="C116" s="961" t="s">
        <v>454</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409</v>
      </c>
      <c r="AB116" s="858"/>
      <c r="AC116" s="858"/>
      <c r="AD116" s="858"/>
      <c r="AE116" s="859"/>
      <c r="AF116" s="860" t="s">
        <v>435</v>
      </c>
      <c r="AG116" s="858"/>
      <c r="AH116" s="858"/>
      <c r="AI116" s="858"/>
      <c r="AJ116" s="859"/>
      <c r="AK116" s="860" t="s">
        <v>440</v>
      </c>
      <c r="AL116" s="858"/>
      <c r="AM116" s="858"/>
      <c r="AN116" s="858"/>
      <c r="AO116" s="859"/>
      <c r="AP116" s="905" t="s">
        <v>409</v>
      </c>
      <c r="AQ116" s="906"/>
      <c r="AR116" s="906"/>
      <c r="AS116" s="906"/>
      <c r="AT116" s="907"/>
      <c r="AU116" s="1017"/>
      <c r="AV116" s="1018"/>
      <c r="AW116" s="1018"/>
      <c r="AX116" s="1018"/>
      <c r="AY116" s="1018"/>
      <c r="AZ116" s="944" t="s">
        <v>455</v>
      </c>
      <c r="BA116" s="945"/>
      <c r="BB116" s="945"/>
      <c r="BC116" s="945"/>
      <c r="BD116" s="945"/>
      <c r="BE116" s="945"/>
      <c r="BF116" s="945"/>
      <c r="BG116" s="945"/>
      <c r="BH116" s="945"/>
      <c r="BI116" s="945"/>
      <c r="BJ116" s="945"/>
      <c r="BK116" s="945"/>
      <c r="BL116" s="945"/>
      <c r="BM116" s="945"/>
      <c r="BN116" s="945"/>
      <c r="BO116" s="945"/>
      <c r="BP116" s="946"/>
      <c r="BQ116" s="894" t="s">
        <v>440</v>
      </c>
      <c r="BR116" s="895"/>
      <c r="BS116" s="895"/>
      <c r="BT116" s="895"/>
      <c r="BU116" s="895"/>
      <c r="BV116" s="895" t="s">
        <v>440</v>
      </c>
      <c r="BW116" s="895"/>
      <c r="BX116" s="895"/>
      <c r="BY116" s="895"/>
      <c r="BZ116" s="895"/>
      <c r="CA116" s="895" t="s">
        <v>130</v>
      </c>
      <c r="CB116" s="895"/>
      <c r="CC116" s="895"/>
      <c r="CD116" s="895"/>
      <c r="CE116" s="895"/>
      <c r="CF116" s="956" t="s">
        <v>438</v>
      </c>
      <c r="CG116" s="957"/>
      <c r="CH116" s="957"/>
      <c r="CI116" s="957"/>
      <c r="CJ116" s="957"/>
      <c r="CK116" s="1012"/>
      <c r="CL116" s="899"/>
      <c r="CM116" s="902" t="s">
        <v>456</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440</v>
      </c>
      <c r="DH116" s="858"/>
      <c r="DI116" s="858"/>
      <c r="DJ116" s="858"/>
      <c r="DK116" s="859"/>
      <c r="DL116" s="860" t="s">
        <v>435</v>
      </c>
      <c r="DM116" s="858"/>
      <c r="DN116" s="858"/>
      <c r="DO116" s="858"/>
      <c r="DP116" s="859"/>
      <c r="DQ116" s="860" t="s">
        <v>440</v>
      </c>
      <c r="DR116" s="858"/>
      <c r="DS116" s="858"/>
      <c r="DT116" s="858"/>
      <c r="DU116" s="859"/>
      <c r="DV116" s="905" t="s">
        <v>130</v>
      </c>
      <c r="DW116" s="906"/>
      <c r="DX116" s="906"/>
      <c r="DY116" s="906"/>
      <c r="DZ116" s="907"/>
    </row>
    <row r="117" spans="1:130" s="246" customFormat="1" ht="26.25" customHeight="1" x14ac:dyDescent="0.2">
      <c r="A117" s="982" t="s">
        <v>187</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457</v>
      </c>
      <c r="Z117" s="984"/>
      <c r="AA117" s="989">
        <v>585061</v>
      </c>
      <c r="AB117" s="990"/>
      <c r="AC117" s="990"/>
      <c r="AD117" s="990"/>
      <c r="AE117" s="991"/>
      <c r="AF117" s="992">
        <v>574682</v>
      </c>
      <c r="AG117" s="990"/>
      <c r="AH117" s="990"/>
      <c r="AI117" s="990"/>
      <c r="AJ117" s="991"/>
      <c r="AK117" s="992">
        <v>614957</v>
      </c>
      <c r="AL117" s="990"/>
      <c r="AM117" s="990"/>
      <c r="AN117" s="990"/>
      <c r="AO117" s="991"/>
      <c r="AP117" s="993"/>
      <c r="AQ117" s="994"/>
      <c r="AR117" s="994"/>
      <c r="AS117" s="994"/>
      <c r="AT117" s="995"/>
      <c r="AU117" s="1017"/>
      <c r="AV117" s="1018"/>
      <c r="AW117" s="1018"/>
      <c r="AX117" s="1018"/>
      <c r="AY117" s="1018"/>
      <c r="AZ117" s="944" t="s">
        <v>458</v>
      </c>
      <c r="BA117" s="945"/>
      <c r="BB117" s="945"/>
      <c r="BC117" s="945"/>
      <c r="BD117" s="945"/>
      <c r="BE117" s="945"/>
      <c r="BF117" s="945"/>
      <c r="BG117" s="945"/>
      <c r="BH117" s="945"/>
      <c r="BI117" s="945"/>
      <c r="BJ117" s="945"/>
      <c r="BK117" s="945"/>
      <c r="BL117" s="945"/>
      <c r="BM117" s="945"/>
      <c r="BN117" s="945"/>
      <c r="BO117" s="945"/>
      <c r="BP117" s="946"/>
      <c r="BQ117" s="894" t="s">
        <v>409</v>
      </c>
      <c r="BR117" s="895"/>
      <c r="BS117" s="895"/>
      <c r="BT117" s="895"/>
      <c r="BU117" s="895"/>
      <c r="BV117" s="895" t="s">
        <v>435</v>
      </c>
      <c r="BW117" s="895"/>
      <c r="BX117" s="895"/>
      <c r="BY117" s="895"/>
      <c r="BZ117" s="895"/>
      <c r="CA117" s="895" t="s">
        <v>435</v>
      </c>
      <c r="CB117" s="895"/>
      <c r="CC117" s="895"/>
      <c r="CD117" s="895"/>
      <c r="CE117" s="895"/>
      <c r="CF117" s="956" t="s">
        <v>130</v>
      </c>
      <c r="CG117" s="957"/>
      <c r="CH117" s="957"/>
      <c r="CI117" s="957"/>
      <c r="CJ117" s="957"/>
      <c r="CK117" s="1012"/>
      <c r="CL117" s="899"/>
      <c r="CM117" s="902" t="s">
        <v>459</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130</v>
      </c>
      <c r="DH117" s="858"/>
      <c r="DI117" s="858"/>
      <c r="DJ117" s="858"/>
      <c r="DK117" s="859"/>
      <c r="DL117" s="860" t="s">
        <v>435</v>
      </c>
      <c r="DM117" s="858"/>
      <c r="DN117" s="858"/>
      <c r="DO117" s="858"/>
      <c r="DP117" s="859"/>
      <c r="DQ117" s="860" t="s">
        <v>130</v>
      </c>
      <c r="DR117" s="858"/>
      <c r="DS117" s="858"/>
      <c r="DT117" s="858"/>
      <c r="DU117" s="859"/>
      <c r="DV117" s="905" t="s">
        <v>130</v>
      </c>
      <c r="DW117" s="906"/>
      <c r="DX117" s="906"/>
      <c r="DY117" s="906"/>
      <c r="DZ117" s="907"/>
    </row>
    <row r="118" spans="1:130" s="246" customFormat="1" ht="26.25" customHeight="1" x14ac:dyDescent="0.2">
      <c r="A118" s="982" t="s">
        <v>430</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428</v>
      </c>
      <c r="AB118" s="983"/>
      <c r="AC118" s="983"/>
      <c r="AD118" s="983"/>
      <c r="AE118" s="984"/>
      <c r="AF118" s="985" t="s">
        <v>305</v>
      </c>
      <c r="AG118" s="983"/>
      <c r="AH118" s="983"/>
      <c r="AI118" s="983"/>
      <c r="AJ118" s="984"/>
      <c r="AK118" s="985" t="s">
        <v>304</v>
      </c>
      <c r="AL118" s="983"/>
      <c r="AM118" s="983"/>
      <c r="AN118" s="983"/>
      <c r="AO118" s="984"/>
      <c r="AP118" s="986" t="s">
        <v>429</v>
      </c>
      <c r="AQ118" s="987"/>
      <c r="AR118" s="987"/>
      <c r="AS118" s="987"/>
      <c r="AT118" s="988"/>
      <c r="AU118" s="1017"/>
      <c r="AV118" s="1018"/>
      <c r="AW118" s="1018"/>
      <c r="AX118" s="1018"/>
      <c r="AY118" s="1018"/>
      <c r="AZ118" s="960" t="s">
        <v>460</v>
      </c>
      <c r="BA118" s="961"/>
      <c r="BB118" s="961"/>
      <c r="BC118" s="961"/>
      <c r="BD118" s="961"/>
      <c r="BE118" s="961"/>
      <c r="BF118" s="961"/>
      <c r="BG118" s="961"/>
      <c r="BH118" s="961"/>
      <c r="BI118" s="961"/>
      <c r="BJ118" s="961"/>
      <c r="BK118" s="961"/>
      <c r="BL118" s="961"/>
      <c r="BM118" s="961"/>
      <c r="BN118" s="961"/>
      <c r="BO118" s="961"/>
      <c r="BP118" s="962"/>
      <c r="BQ118" s="963" t="s">
        <v>130</v>
      </c>
      <c r="BR118" s="926"/>
      <c r="BS118" s="926"/>
      <c r="BT118" s="926"/>
      <c r="BU118" s="926"/>
      <c r="BV118" s="926" t="s">
        <v>435</v>
      </c>
      <c r="BW118" s="926"/>
      <c r="BX118" s="926"/>
      <c r="BY118" s="926"/>
      <c r="BZ118" s="926"/>
      <c r="CA118" s="926" t="s">
        <v>435</v>
      </c>
      <c r="CB118" s="926"/>
      <c r="CC118" s="926"/>
      <c r="CD118" s="926"/>
      <c r="CE118" s="926"/>
      <c r="CF118" s="956" t="s">
        <v>435</v>
      </c>
      <c r="CG118" s="957"/>
      <c r="CH118" s="957"/>
      <c r="CI118" s="957"/>
      <c r="CJ118" s="957"/>
      <c r="CK118" s="1012"/>
      <c r="CL118" s="899"/>
      <c r="CM118" s="902" t="s">
        <v>461</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435</v>
      </c>
      <c r="DH118" s="858"/>
      <c r="DI118" s="858"/>
      <c r="DJ118" s="858"/>
      <c r="DK118" s="859"/>
      <c r="DL118" s="860" t="s">
        <v>435</v>
      </c>
      <c r="DM118" s="858"/>
      <c r="DN118" s="858"/>
      <c r="DO118" s="858"/>
      <c r="DP118" s="859"/>
      <c r="DQ118" s="860" t="s">
        <v>435</v>
      </c>
      <c r="DR118" s="858"/>
      <c r="DS118" s="858"/>
      <c r="DT118" s="858"/>
      <c r="DU118" s="859"/>
      <c r="DV118" s="905" t="s">
        <v>435</v>
      </c>
      <c r="DW118" s="906"/>
      <c r="DX118" s="906"/>
      <c r="DY118" s="906"/>
      <c r="DZ118" s="907"/>
    </row>
    <row r="119" spans="1:130" s="246" customFormat="1" ht="26.25" customHeight="1" x14ac:dyDescent="0.2">
      <c r="A119" s="896" t="s">
        <v>433</v>
      </c>
      <c r="B119" s="897"/>
      <c r="C119" s="972" t="s">
        <v>434</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130</v>
      </c>
      <c r="AB119" s="976"/>
      <c r="AC119" s="976"/>
      <c r="AD119" s="976"/>
      <c r="AE119" s="977"/>
      <c r="AF119" s="978" t="s">
        <v>435</v>
      </c>
      <c r="AG119" s="976"/>
      <c r="AH119" s="976"/>
      <c r="AI119" s="976"/>
      <c r="AJ119" s="977"/>
      <c r="AK119" s="978" t="s">
        <v>435</v>
      </c>
      <c r="AL119" s="976"/>
      <c r="AM119" s="976"/>
      <c r="AN119" s="976"/>
      <c r="AO119" s="977"/>
      <c r="AP119" s="979" t="s">
        <v>435</v>
      </c>
      <c r="AQ119" s="980"/>
      <c r="AR119" s="980"/>
      <c r="AS119" s="980"/>
      <c r="AT119" s="981"/>
      <c r="AU119" s="1019"/>
      <c r="AV119" s="1020"/>
      <c r="AW119" s="1020"/>
      <c r="AX119" s="1020"/>
      <c r="AY119" s="1020"/>
      <c r="AZ119" s="277" t="s">
        <v>187</v>
      </c>
      <c r="BA119" s="277"/>
      <c r="BB119" s="277"/>
      <c r="BC119" s="277"/>
      <c r="BD119" s="277"/>
      <c r="BE119" s="277"/>
      <c r="BF119" s="277"/>
      <c r="BG119" s="277"/>
      <c r="BH119" s="277"/>
      <c r="BI119" s="277"/>
      <c r="BJ119" s="277"/>
      <c r="BK119" s="277"/>
      <c r="BL119" s="277"/>
      <c r="BM119" s="277"/>
      <c r="BN119" s="277"/>
      <c r="BO119" s="958" t="s">
        <v>462</v>
      </c>
      <c r="BP119" s="959"/>
      <c r="BQ119" s="963">
        <v>6548502</v>
      </c>
      <c r="BR119" s="926"/>
      <c r="BS119" s="926"/>
      <c r="BT119" s="926"/>
      <c r="BU119" s="926"/>
      <c r="BV119" s="926">
        <v>6653065</v>
      </c>
      <c r="BW119" s="926"/>
      <c r="BX119" s="926"/>
      <c r="BY119" s="926"/>
      <c r="BZ119" s="926"/>
      <c r="CA119" s="926">
        <v>6606019</v>
      </c>
      <c r="CB119" s="926"/>
      <c r="CC119" s="926"/>
      <c r="CD119" s="926"/>
      <c r="CE119" s="926"/>
      <c r="CF119" s="824"/>
      <c r="CG119" s="825"/>
      <c r="CH119" s="825"/>
      <c r="CI119" s="825"/>
      <c r="CJ119" s="915"/>
      <c r="CK119" s="1013"/>
      <c r="CL119" s="901"/>
      <c r="CM119" s="919" t="s">
        <v>463</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409</v>
      </c>
      <c r="DH119" s="841"/>
      <c r="DI119" s="841"/>
      <c r="DJ119" s="841"/>
      <c r="DK119" s="842"/>
      <c r="DL119" s="843" t="s">
        <v>409</v>
      </c>
      <c r="DM119" s="841"/>
      <c r="DN119" s="841"/>
      <c r="DO119" s="841"/>
      <c r="DP119" s="842"/>
      <c r="DQ119" s="843" t="s">
        <v>435</v>
      </c>
      <c r="DR119" s="841"/>
      <c r="DS119" s="841"/>
      <c r="DT119" s="841"/>
      <c r="DU119" s="842"/>
      <c r="DV119" s="929" t="s">
        <v>409</v>
      </c>
      <c r="DW119" s="930"/>
      <c r="DX119" s="930"/>
      <c r="DY119" s="930"/>
      <c r="DZ119" s="931"/>
    </row>
    <row r="120" spans="1:130" s="246" customFormat="1" ht="26.25" customHeight="1" x14ac:dyDescent="0.2">
      <c r="A120" s="898"/>
      <c r="B120" s="899"/>
      <c r="C120" s="902" t="s">
        <v>439</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409</v>
      </c>
      <c r="AB120" s="858"/>
      <c r="AC120" s="858"/>
      <c r="AD120" s="858"/>
      <c r="AE120" s="859"/>
      <c r="AF120" s="860" t="s">
        <v>409</v>
      </c>
      <c r="AG120" s="858"/>
      <c r="AH120" s="858"/>
      <c r="AI120" s="858"/>
      <c r="AJ120" s="859"/>
      <c r="AK120" s="860" t="s">
        <v>409</v>
      </c>
      <c r="AL120" s="858"/>
      <c r="AM120" s="858"/>
      <c r="AN120" s="858"/>
      <c r="AO120" s="859"/>
      <c r="AP120" s="905" t="s">
        <v>409</v>
      </c>
      <c r="AQ120" s="906"/>
      <c r="AR120" s="906"/>
      <c r="AS120" s="906"/>
      <c r="AT120" s="907"/>
      <c r="AU120" s="964" t="s">
        <v>464</v>
      </c>
      <c r="AV120" s="965"/>
      <c r="AW120" s="965"/>
      <c r="AX120" s="965"/>
      <c r="AY120" s="966"/>
      <c r="AZ120" s="941" t="s">
        <v>465</v>
      </c>
      <c r="BA120" s="886"/>
      <c r="BB120" s="886"/>
      <c r="BC120" s="886"/>
      <c r="BD120" s="886"/>
      <c r="BE120" s="886"/>
      <c r="BF120" s="886"/>
      <c r="BG120" s="886"/>
      <c r="BH120" s="886"/>
      <c r="BI120" s="886"/>
      <c r="BJ120" s="886"/>
      <c r="BK120" s="886"/>
      <c r="BL120" s="886"/>
      <c r="BM120" s="886"/>
      <c r="BN120" s="886"/>
      <c r="BO120" s="886"/>
      <c r="BP120" s="887"/>
      <c r="BQ120" s="942">
        <v>1294940</v>
      </c>
      <c r="BR120" s="923"/>
      <c r="BS120" s="923"/>
      <c r="BT120" s="923"/>
      <c r="BU120" s="923"/>
      <c r="BV120" s="923">
        <v>1481518</v>
      </c>
      <c r="BW120" s="923"/>
      <c r="BX120" s="923"/>
      <c r="BY120" s="923"/>
      <c r="BZ120" s="923"/>
      <c r="CA120" s="923">
        <v>1458347</v>
      </c>
      <c r="CB120" s="923"/>
      <c r="CC120" s="923"/>
      <c r="CD120" s="923"/>
      <c r="CE120" s="923"/>
      <c r="CF120" s="947">
        <v>87.6</v>
      </c>
      <c r="CG120" s="948"/>
      <c r="CH120" s="948"/>
      <c r="CI120" s="948"/>
      <c r="CJ120" s="948"/>
      <c r="CK120" s="949" t="s">
        <v>466</v>
      </c>
      <c r="CL120" s="933"/>
      <c r="CM120" s="933"/>
      <c r="CN120" s="933"/>
      <c r="CO120" s="934"/>
      <c r="CP120" s="953" t="s">
        <v>467</v>
      </c>
      <c r="CQ120" s="954"/>
      <c r="CR120" s="954"/>
      <c r="CS120" s="954"/>
      <c r="CT120" s="954"/>
      <c r="CU120" s="954"/>
      <c r="CV120" s="954"/>
      <c r="CW120" s="954"/>
      <c r="CX120" s="954"/>
      <c r="CY120" s="954"/>
      <c r="CZ120" s="954"/>
      <c r="DA120" s="954"/>
      <c r="DB120" s="954"/>
      <c r="DC120" s="954"/>
      <c r="DD120" s="954"/>
      <c r="DE120" s="954"/>
      <c r="DF120" s="955"/>
      <c r="DG120" s="942" t="s">
        <v>409</v>
      </c>
      <c r="DH120" s="923"/>
      <c r="DI120" s="923"/>
      <c r="DJ120" s="923"/>
      <c r="DK120" s="923"/>
      <c r="DL120" s="923" t="s">
        <v>409</v>
      </c>
      <c r="DM120" s="923"/>
      <c r="DN120" s="923"/>
      <c r="DO120" s="923"/>
      <c r="DP120" s="923"/>
      <c r="DQ120" s="923">
        <v>1751249</v>
      </c>
      <c r="DR120" s="923"/>
      <c r="DS120" s="923"/>
      <c r="DT120" s="923"/>
      <c r="DU120" s="923"/>
      <c r="DV120" s="924">
        <v>105.2</v>
      </c>
      <c r="DW120" s="924"/>
      <c r="DX120" s="924"/>
      <c r="DY120" s="924"/>
      <c r="DZ120" s="925"/>
    </row>
    <row r="121" spans="1:130" s="246" customFormat="1" ht="26.25" customHeight="1" x14ac:dyDescent="0.2">
      <c r="A121" s="898"/>
      <c r="B121" s="899"/>
      <c r="C121" s="944" t="s">
        <v>468</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409</v>
      </c>
      <c r="AB121" s="858"/>
      <c r="AC121" s="858"/>
      <c r="AD121" s="858"/>
      <c r="AE121" s="859"/>
      <c r="AF121" s="860" t="s">
        <v>409</v>
      </c>
      <c r="AG121" s="858"/>
      <c r="AH121" s="858"/>
      <c r="AI121" s="858"/>
      <c r="AJ121" s="859"/>
      <c r="AK121" s="860" t="s">
        <v>409</v>
      </c>
      <c r="AL121" s="858"/>
      <c r="AM121" s="858"/>
      <c r="AN121" s="858"/>
      <c r="AO121" s="859"/>
      <c r="AP121" s="905" t="s">
        <v>409</v>
      </c>
      <c r="AQ121" s="906"/>
      <c r="AR121" s="906"/>
      <c r="AS121" s="906"/>
      <c r="AT121" s="907"/>
      <c r="AU121" s="967"/>
      <c r="AV121" s="968"/>
      <c r="AW121" s="968"/>
      <c r="AX121" s="968"/>
      <c r="AY121" s="969"/>
      <c r="AZ121" s="893" t="s">
        <v>469</v>
      </c>
      <c r="BA121" s="828"/>
      <c r="BB121" s="828"/>
      <c r="BC121" s="828"/>
      <c r="BD121" s="828"/>
      <c r="BE121" s="828"/>
      <c r="BF121" s="828"/>
      <c r="BG121" s="828"/>
      <c r="BH121" s="828"/>
      <c r="BI121" s="828"/>
      <c r="BJ121" s="828"/>
      <c r="BK121" s="828"/>
      <c r="BL121" s="828"/>
      <c r="BM121" s="828"/>
      <c r="BN121" s="828"/>
      <c r="BO121" s="828"/>
      <c r="BP121" s="829"/>
      <c r="BQ121" s="894">
        <v>34400</v>
      </c>
      <c r="BR121" s="895"/>
      <c r="BS121" s="895"/>
      <c r="BT121" s="895"/>
      <c r="BU121" s="895"/>
      <c r="BV121" s="895">
        <v>30315</v>
      </c>
      <c r="BW121" s="895"/>
      <c r="BX121" s="895"/>
      <c r="BY121" s="895"/>
      <c r="BZ121" s="895"/>
      <c r="CA121" s="895">
        <v>20873</v>
      </c>
      <c r="CB121" s="895"/>
      <c r="CC121" s="895"/>
      <c r="CD121" s="895"/>
      <c r="CE121" s="895"/>
      <c r="CF121" s="956">
        <v>1.3</v>
      </c>
      <c r="CG121" s="957"/>
      <c r="CH121" s="957"/>
      <c r="CI121" s="957"/>
      <c r="CJ121" s="957"/>
      <c r="CK121" s="950"/>
      <c r="CL121" s="936"/>
      <c r="CM121" s="936"/>
      <c r="CN121" s="936"/>
      <c r="CO121" s="937"/>
      <c r="CP121" s="916" t="s">
        <v>470</v>
      </c>
      <c r="CQ121" s="917"/>
      <c r="CR121" s="917"/>
      <c r="CS121" s="917"/>
      <c r="CT121" s="917"/>
      <c r="CU121" s="917"/>
      <c r="CV121" s="917"/>
      <c r="CW121" s="917"/>
      <c r="CX121" s="917"/>
      <c r="CY121" s="917"/>
      <c r="CZ121" s="917"/>
      <c r="DA121" s="917"/>
      <c r="DB121" s="917"/>
      <c r="DC121" s="917"/>
      <c r="DD121" s="917"/>
      <c r="DE121" s="917"/>
      <c r="DF121" s="918"/>
      <c r="DG121" s="894">
        <v>444059</v>
      </c>
      <c r="DH121" s="895"/>
      <c r="DI121" s="895"/>
      <c r="DJ121" s="895"/>
      <c r="DK121" s="895"/>
      <c r="DL121" s="895">
        <v>481980</v>
      </c>
      <c r="DM121" s="895"/>
      <c r="DN121" s="895"/>
      <c r="DO121" s="895"/>
      <c r="DP121" s="895"/>
      <c r="DQ121" s="895">
        <v>542134</v>
      </c>
      <c r="DR121" s="895"/>
      <c r="DS121" s="895"/>
      <c r="DT121" s="895"/>
      <c r="DU121" s="895"/>
      <c r="DV121" s="872">
        <v>32.6</v>
      </c>
      <c r="DW121" s="872"/>
      <c r="DX121" s="872"/>
      <c r="DY121" s="872"/>
      <c r="DZ121" s="873"/>
    </row>
    <row r="122" spans="1:130" s="246" customFormat="1" ht="26.25" customHeight="1" x14ac:dyDescent="0.2">
      <c r="A122" s="898"/>
      <c r="B122" s="899"/>
      <c r="C122" s="902" t="s">
        <v>450</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409</v>
      </c>
      <c r="AB122" s="858"/>
      <c r="AC122" s="858"/>
      <c r="AD122" s="858"/>
      <c r="AE122" s="859"/>
      <c r="AF122" s="860" t="s">
        <v>409</v>
      </c>
      <c r="AG122" s="858"/>
      <c r="AH122" s="858"/>
      <c r="AI122" s="858"/>
      <c r="AJ122" s="859"/>
      <c r="AK122" s="860" t="s">
        <v>409</v>
      </c>
      <c r="AL122" s="858"/>
      <c r="AM122" s="858"/>
      <c r="AN122" s="858"/>
      <c r="AO122" s="859"/>
      <c r="AP122" s="905" t="s">
        <v>409</v>
      </c>
      <c r="AQ122" s="906"/>
      <c r="AR122" s="906"/>
      <c r="AS122" s="906"/>
      <c r="AT122" s="907"/>
      <c r="AU122" s="967"/>
      <c r="AV122" s="968"/>
      <c r="AW122" s="968"/>
      <c r="AX122" s="968"/>
      <c r="AY122" s="969"/>
      <c r="AZ122" s="960" t="s">
        <v>471</v>
      </c>
      <c r="BA122" s="961"/>
      <c r="BB122" s="961"/>
      <c r="BC122" s="961"/>
      <c r="BD122" s="961"/>
      <c r="BE122" s="961"/>
      <c r="BF122" s="961"/>
      <c r="BG122" s="961"/>
      <c r="BH122" s="961"/>
      <c r="BI122" s="961"/>
      <c r="BJ122" s="961"/>
      <c r="BK122" s="961"/>
      <c r="BL122" s="961"/>
      <c r="BM122" s="961"/>
      <c r="BN122" s="961"/>
      <c r="BO122" s="961"/>
      <c r="BP122" s="962"/>
      <c r="BQ122" s="963">
        <v>4129233</v>
      </c>
      <c r="BR122" s="926"/>
      <c r="BS122" s="926"/>
      <c r="BT122" s="926"/>
      <c r="BU122" s="926"/>
      <c r="BV122" s="926">
        <v>3977713</v>
      </c>
      <c r="BW122" s="926"/>
      <c r="BX122" s="926"/>
      <c r="BY122" s="926"/>
      <c r="BZ122" s="926"/>
      <c r="CA122" s="926">
        <v>3939453</v>
      </c>
      <c r="CB122" s="926"/>
      <c r="CC122" s="926"/>
      <c r="CD122" s="926"/>
      <c r="CE122" s="926"/>
      <c r="CF122" s="927">
        <v>236.6</v>
      </c>
      <c r="CG122" s="928"/>
      <c r="CH122" s="928"/>
      <c r="CI122" s="928"/>
      <c r="CJ122" s="928"/>
      <c r="CK122" s="950"/>
      <c r="CL122" s="936"/>
      <c r="CM122" s="936"/>
      <c r="CN122" s="936"/>
      <c r="CO122" s="937"/>
      <c r="CP122" s="916" t="s">
        <v>472</v>
      </c>
      <c r="CQ122" s="917"/>
      <c r="CR122" s="917"/>
      <c r="CS122" s="917"/>
      <c r="CT122" s="917"/>
      <c r="CU122" s="917"/>
      <c r="CV122" s="917"/>
      <c r="CW122" s="917"/>
      <c r="CX122" s="917"/>
      <c r="CY122" s="917"/>
      <c r="CZ122" s="917"/>
      <c r="DA122" s="917"/>
      <c r="DB122" s="917"/>
      <c r="DC122" s="917"/>
      <c r="DD122" s="917"/>
      <c r="DE122" s="917"/>
      <c r="DF122" s="918"/>
      <c r="DG122" s="894">
        <v>266672</v>
      </c>
      <c r="DH122" s="895"/>
      <c r="DI122" s="895"/>
      <c r="DJ122" s="895"/>
      <c r="DK122" s="895"/>
      <c r="DL122" s="895">
        <v>250036</v>
      </c>
      <c r="DM122" s="895"/>
      <c r="DN122" s="895"/>
      <c r="DO122" s="895"/>
      <c r="DP122" s="895"/>
      <c r="DQ122" s="895">
        <v>277162</v>
      </c>
      <c r="DR122" s="895"/>
      <c r="DS122" s="895"/>
      <c r="DT122" s="895"/>
      <c r="DU122" s="895"/>
      <c r="DV122" s="872">
        <v>16.600000000000001</v>
      </c>
      <c r="DW122" s="872"/>
      <c r="DX122" s="872"/>
      <c r="DY122" s="872"/>
      <c r="DZ122" s="873"/>
    </row>
    <row r="123" spans="1:130" s="246" customFormat="1" ht="26.25" customHeight="1" x14ac:dyDescent="0.2">
      <c r="A123" s="898"/>
      <c r="B123" s="899"/>
      <c r="C123" s="902" t="s">
        <v>456</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130</v>
      </c>
      <c r="AB123" s="858"/>
      <c r="AC123" s="858"/>
      <c r="AD123" s="858"/>
      <c r="AE123" s="859"/>
      <c r="AF123" s="860" t="s">
        <v>130</v>
      </c>
      <c r="AG123" s="858"/>
      <c r="AH123" s="858"/>
      <c r="AI123" s="858"/>
      <c r="AJ123" s="859"/>
      <c r="AK123" s="860" t="s">
        <v>130</v>
      </c>
      <c r="AL123" s="858"/>
      <c r="AM123" s="858"/>
      <c r="AN123" s="858"/>
      <c r="AO123" s="859"/>
      <c r="AP123" s="905" t="s">
        <v>130</v>
      </c>
      <c r="AQ123" s="906"/>
      <c r="AR123" s="906"/>
      <c r="AS123" s="906"/>
      <c r="AT123" s="907"/>
      <c r="AU123" s="970"/>
      <c r="AV123" s="971"/>
      <c r="AW123" s="971"/>
      <c r="AX123" s="971"/>
      <c r="AY123" s="971"/>
      <c r="AZ123" s="277" t="s">
        <v>187</v>
      </c>
      <c r="BA123" s="277"/>
      <c r="BB123" s="277"/>
      <c r="BC123" s="277"/>
      <c r="BD123" s="277"/>
      <c r="BE123" s="277"/>
      <c r="BF123" s="277"/>
      <c r="BG123" s="277"/>
      <c r="BH123" s="277"/>
      <c r="BI123" s="277"/>
      <c r="BJ123" s="277"/>
      <c r="BK123" s="277"/>
      <c r="BL123" s="277"/>
      <c r="BM123" s="277"/>
      <c r="BN123" s="277"/>
      <c r="BO123" s="958" t="s">
        <v>473</v>
      </c>
      <c r="BP123" s="959"/>
      <c r="BQ123" s="913">
        <v>5458573</v>
      </c>
      <c r="BR123" s="914"/>
      <c r="BS123" s="914"/>
      <c r="BT123" s="914"/>
      <c r="BU123" s="914"/>
      <c r="BV123" s="914">
        <v>5489546</v>
      </c>
      <c r="BW123" s="914"/>
      <c r="BX123" s="914"/>
      <c r="BY123" s="914"/>
      <c r="BZ123" s="914"/>
      <c r="CA123" s="914">
        <v>5418673</v>
      </c>
      <c r="CB123" s="914"/>
      <c r="CC123" s="914"/>
      <c r="CD123" s="914"/>
      <c r="CE123" s="914"/>
      <c r="CF123" s="824"/>
      <c r="CG123" s="825"/>
      <c r="CH123" s="825"/>
      <c r="CI123" s="825"/>
      <c r="CJ123" s="915"/>
      <c r="CK123" s="950"/>
      <c r="CL123" s="936"/>
      <c r="CM123" s="936"/>
      <c r="CN123" s="936"/>
      <c r="CO123" s="937"/>
      <c r="CP123" s="916" t="s">
        <v>400</v>
      </c>
      <c r="CQ123" s="917"/>
      <c r="CR123" s="917"/>
      <c r="CS123" s="917"/>
      <c r="CT123" s="917"/>
      <c r="CU123" s="917"/>
      <c r="CV123" s="917"/>
      <c r="CW123" s="917"/>
      <c r="CX123" s="917"/>
      <c r="CY123" s="917"/>
      <c r="CZ123" s="917"/>
      <c r="DA123" s="917"/>
      <c r="DB123" s="917"/>
      <c r="DC123" s="917"/>
      <c r="DD123" s="917"/>
      <c r="DE123" s="917"/>
      <c r="DF123" s="918"/>
      <c r="DG123" s="857">
        <v>3830</v>
      </c>
      <c r="DH123" s="858"/>
      <c r="DI123" s="858"/>
      <c r="DJ123" s="858"/>
      <c r="DK123" s="859"/>
      <c r="DL123" s="860">
        <v>3891</v>
      </c>
      <c r="DM123" s="858"/>
      <c r="DN123" s="858"/>
      <c r="DO123" s="858"/>
      <c r="DP123" s="859"/>
      <c r="DQ123" s="860">
        <v>5144</v>
      </c>
      <c r="DR123" s="858"/>
      <c r="DS123" s="858"/>
      <c r="DT123" s="858"/>
      <c r="DU123" s="859"/>
      <c r="DV123" s="905">
        <v>0.3</v>
      </c>
      <c r="DW123" s="906"/>
      <c r="DX123" s="906"/>
      <c r="DY123" s="906"/>
      <c r="DZ123" s="907"/>
    </row>
    <row r="124" spans="1:130" s="246" customFormat="1" ht="26.25" customHeight="1" thickBot="1" x14ac:dyDescent="0.25">
      <c r="A124" s="898"/>
      <c r="B124" s="899"/>
      <c r="C124" s="902" t="s">
        <v>459</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130</v>
      </c>
      <c r="AB124" s="858"/>
      <c r="AC124" s="858"/>
      <c r="AD124" s="858"/>
      <c r="AE124" s="859"/>
      <c r="AF124" s="860" t="s">
        <v>440</v>
      </c>
      <c r="AG124" s="858"/>
      <c r="AH124" s="858"/>
      <c r="AI124" s="858"/>
      <c r="AJ124" s="859"/>
      <c r="AK124" s="860" t="s">
        <v>130</v>
      </c>
      <c r="AL124" s="858"/>
      <c r="AM124" s="858"/>
      <c r="AN124" s="858"/>
      <c r="AO124" s="859"/>
      <c r="AP124" s="905" t="s">
        <v>474</v>
      </c>
      <c r="AQ124" s="906"/>
      <c r="AR124" s="906"/>
      <c r="AS124" s="906"/>
      <c r="AT124" s="907"/>
      <c r="AU124" s="908" t="s">
        <v>475</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65.099999999999994</v>
      </c>
      <c r="BR124" s="912"/>
      <c r="BS124" s="912"/>
      <c r="BT124" s="912"/>
      <c r="BU124" s="912"/>
      <c r="BV124" s="912">
        <v>69.599999999999994</v>
      </c>
      <c r="BW124" s="912"/>
      <c r="BX124" s="912"/>
      <c r="BY124" s="912"/>
      <c r="BZ124" s="912"/>
      <c r="CA124" s="912">
        <v>71.3</v>
      </c>
      <c r="CB124" s="912"/>
      <c r="CC124" s="912"/>
      <c r="CD124" s="912"/>
      <c r="CE124" s="912"/>
      <c r="CF124" s="802"/>
      <c r="CG124" s="803"/>
      <c r="CH124" s="803"/>
      <c r="CI124" s="803"/>
      <c r="CJ124" s="943"/>
      <c r="CK124" s="951"/>
      <c r="CL124" s="951"/>
      <c r="CM124" s="951"/>
      <c r="CN124" s="951"/>
      <c r="CO124" s="952"/>
      <c r="CP124" s="916" t="s">
        <v>476</v>
      </c>
      <c r="CQ124" s="917"/>
      <c r="CR124" s="917"/>
      <c r="CS124" s="917"/>
      <c r="CT124" s="917"/>
      <c r="CU124" s="917"/>
      <c r="CV124" s="917"/>
      <c r="CW124" s="917"/>
      <c r="CX124" s="917"/>
      <c r="CY124" s="917"/>
      <c r="CZ124" s="917"/>
      <c r="DA124" s="917"/>
      <c r="DB124" s="917"/>
      <c r="DC124" s="917"/>
      <c r="DD124" s="917"/>
      <c r="DE124" s="917"/>
      <c r="DF124" s="918"/>
      <c r="DG124" s="840">
        <v>1562928</v>
      </c>
      <c r="DH124" s="841"/>
      <c r="DI124" s="841"/>
      <c r="DJ124" s="841"/>
      <c r="DK124" s="842"/>
      <c r="DL124" s="843">
        <v>1687097</v>
      </c>
      <c r="DM124" s="841"/>
      <c r="DN124" s="841"/>
      <c r="DO124" s="841"/>
      <c r="DP124" s="842"/>
      <c r="DQ124" s="843" t="s">
        <v>409</v>
      </c>
      <c r="DR124" s="841"/>
      <c r="DS124" s="841"/>
      <c r="DT124" s="841"/>
      <c r="DU124" s="842"/>
      <c r="DV124" s="929" t="s">
        <v>130</v>
      </c>
      <c r="DW124" s="930"/>
      <c r="DX124" s="930"/>
      <c r="DY124" s="930"/>
      <c r="DZ124" s="931"/>
    </row>
    <row r="125" spans="1:130" s="246" customFormat="1" ht="26.25" customHeight="1" x14ac:dyDescent="0.2">
      <c r="A125" s="898"/>
      <c r="B125" s="899"/>
      <c r="C125" s="902" t="s">
        <v>461</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130</v>
      </c>
      <c r="AB125" s="858"/>
      <c r="AC125" s="858"/>
      <c r="AD125" s="858"/>
      <c r="AE125" s="859"/>
      <c r="AF125" s="860" t="s">
        <v>477</v>
      </c>
      <c r="AG125" s="858"/>
      <c r="AH125" s="858"/>
      <c r="AI125" s="858"/>
      <c r="AJ125" s="859"/>
      <c r="AK125" s="860" t="s">
        <v>130</v>
      </c>
      <c r="AL125" s="858"/>
      <c r="AM125" s="858"/>
      <c r="AN125" s="858"/>
      <c r="AO125" s="859"/>
      <c r="AP125" s="905" t="s">
        <v>130</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478</v>
      </c>
      <c r="CL125" s="933"/>
      <c r="CM125" s="933"/>
      <c r="CN125" s="933"/>
      <c r="CO125" s="934"/>
      <c r="CP125" s="941" t="s">
        <v>479</v>
      </c>
      <c r="CQ125" s="886"/>
      <c r="CR125" s="886"/>
      <c r="CS125" s="886"/>
      <c r="CT125" s="886"/>
      <c r="CU125" s="886"/>
      <c r="CV125" s="886"/>
      <c r="CW125" s="886"/>
      <c r="CX125" s="886"/>
      <c r="CY125" s="886"/>
      <c r="CZ125" s="886"/>
      <c r="DA125" s="886"/>
      <c r="DB125" s="886"/>
      <c r="DC125" s="886"/>
      <c r="DD125" s="886"/>
      <c r="DE125" s="886"/>
      <c r="DF125" s="887"/>
      <c r="DG125" s="942" t="s">
        <v>480</v>
      </c>
      <c r="DH125" s="923"/>
      <c r="DI125" s="923"/>
      <c r="DJ125" s="923"/>
      <c r="DK125" s="923"/>
      <c r="DL125" s="923" t="s">
        <v>481</v>
      </c>
      <c r="DM125" s="923"/>
      <c r="DN125" s="923"/>
      <c r="DO125" s="923"/>
      <c r="DP125" s="923"/>
      <c r="DQ125" s="923" t="s">
        <v>474</v>
      </c>
      <c r="DR125" s="923"/>
      <c r="DS125" s="923"/>
      <c r="DT125" s="923"/>
      <c r="DU125" s="923"/>
      <c r="DV125" s="924" t="s">
        <v>130</v>
      </c>
      <c r="DW125" s="924"/>
      <c r="DX125" s="924"/>
      <c r="DY125" s="924"/>
      <c r="DZ125" s="925"/>
    </row>
    <row r="126" spans="1:130" s="246" customFormat="1" ht="26.25" customHeight="1" thickBot="1" x14ac:dyDescent="0.25">
      <c r="A126" s="898"/>
      <c r="B126" s="899"/>
      <c r="C126" s="902" t="s">
        <v>463</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130</v>
      </c>
      <c r="AB126" s="858"/>
      <c r="AC126" s="858"/>
      <c r="AD126" s="858"/>
      <c r="AE126" s="859"/>
      <c r="AF126" s="860" t="s">
        <v>130</v>
      </c>
      <c r="AG126" s="858"/>
      <c r="AH126" s="858"/>
      <c r="AI126" s="858"/>
      <c r="AJ126" s="859"/>
      <c r="AK126" s="860" t="s">
        <v>130</v>
      </c>
      <c r="AL126" s="858"/>
      <c r="AM126" s="858"/>
      <c r="AN126" s="858"/>
      <c r="AO126" s="859"/>
      <c r="AP126" s="905" t="s">
        <v>130</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482</v>
      </c>
      <c r="CQ126" s="828"/>
      <c r="CR126" s="828"/>
      <c r="CS126" s="828"/>
      <c r="CT126" s="828"/>
      <c r="CU126" s="828"/>
      <c r="CV126" s="828"/>
      <c r="CW126" s="828"/>
      <c r="CX126" s="828"/>
      <c r="CY126" s="828"/>
      <c r="CZ126" s="828"/>
      <c r="DA126" s="828"/>
      <c r="DB126" s="828"/>
      <c r="DC126" s="828"/>
      <c r="DD126" s="828"/>
      <c r="DE126" s="828"/>
      <c r="DF126" s="829"/>
      <c r="DG126" s="894" t="s">
        <v>474</v>
      </c>
      <c r="DH126" s="895"/>
      <c r="DI126" s="895"/>
      <c r="DJ126" s="895"/>
      <c r="DK126" s="895"/>
      <c r="DL126" s="895" t="s">
        <v>480</v>
      </c>
      <c r="DM126" s="895"/>
      <c r="DN126" s="895"/>
      <c r="DO126" s="895"/>
      <c r="DP126" s="895"/>
      <c r="DQ126" s="895" t="s">
        <v>130</v>
      </c>
      <c r="DR126" s="895"/>
      <c r="DS126" s="895"/>
      <c r="DT126" s="895"/>
      <c r="DU126" s="895"/>
      <c r="DV126" s="872" t="s">
        <v>130</v>
      </c>
      <c r="DW126" s="872"/>
      <c r="DX126" s="872"/>
      <c r="DY126" s="872"/>
      <c r="DZ126" s="873"/>
    </row>
    <row r="127" spans="1:130" s="246" customFormat="1" ht="26.25" customHeight="1" x14ac:dyDescent="0.2">
      <c r="A127" s="900"/>
      <c r="B127" s="901"/>
      <c r="C127" s="919" t="s">
        <v>483</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v>76</v>
      </c>
      <c r="AB127" s="858"/>
      <c r="AC127" s="858"/>
      <c r="AD127" s="858"/>
      <c r="AE127" s="859"/>
      <c r="AF127" s="860">
        <v>70</v>
      </c>
      <c r="AG127" s="858"/>
      <c r="AH127" s="858"/>
      <c r="AI127" s="858"/>
      <c r="AJ127" s="859"/>
      <c r="AK127" s="860">
        <v>65</v>
      </c>
      <c r="AL127" s="858"/>
      <c r="AM127" s="858"/>
      <c r="AN127" s="858"/>
      <c r="AO127" s="859"/>
      <c r="AP127" s="905">
        <v>0</v>
      </c>
      <c r="AQ127" s="906"/>
      <c r="AR127" s="906"/>
      <c r="AS127" s="906"/>
      <c r="AT127" s="907"/>
      <c r="AU127" s="282"/>
      <c r="AV127" s="282"/>
      <c r="AW127" s="282"/>
      <c r="AX127" s="922" t="s">
        <v>484</v>
      </c>
      <c r="AY127" s="890"/>
      <c r="AZ127" s="890"/>
      <c r="BA127" s="890"/>
      <c r="BB127" s="890"/>
      <c r="BC127" s="890"/>
      <c r="BD127" s="890"/>
      <c r="BE127" s="891"/>
      <c r="BF127" s="889" t="s">
        <v>485</v>
      </c>
      <c r="BG127" s="890"/>
      <c r="BH127" s="890"/>
      <c r="BI127" s="890"/>
      <c r="BJ127" s="890"/>
      <c r="BK127" s="890"/>
      <c r="BL127" s="891"/>
      <c r="BM127" s="889" t="s">
        <v>486</v>
      </c>
      <c r="BN127" s="890"/>
      <c r="BO127" s="890"/>
      <c r="BP127" s="890"/>
      <c r="BQ127" s="890"/>
      <c r="BR127" s="890"/>
      <c r="BS127" s="891"/>
      <c r="BT127" s="889" t="s">
        <v>487</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488</v>
      </c>
      <c r="CQ127" s="828"/>
      <c r="CR127" s="828"/>
      <c r="CS127" s="828"/>
      <c r="CT127" s="828"/>
      <c r="CU127" s="828"/>
      <c r="CV127" s="828"/>
      <c r="CW127" s="828"/>
      <c r="CX127" s="828"/>
      <c r="CY127" s="828"/>
      <c r="CZ127" s="828"/>
      <c r="DA127" s="828"/>
      <c r="DB127" s="828"/>
      <c r="DC127" s="828"/>
      <c r="DD127" s="828"/>
      <c r="DE127" s="828"/>
      <c r="DF127" s="829"/>
      <c r="DG127" s="894" t="s">
        <v>477</v>
      </c>
      <c r="DH127" s="895"/>
      <c r="DI127" s="895"/>
      <c r="DJ127" s="895"/>
      <c r="DK127" s="895"/>
      <c r="DL127" s="895" t="s">
        <v>130</v>
      </c>
      <c r="DM127" s="895"/>
      <c r="DN127" s="895"/>
      <c r="DO127" s="895"/>
      <c r="DP127" s="895"/>
      <c r="DQ127" s="895" t="s">
        <v>477</v>
      </c>
      <c r="DR127" s="895"/>
      <c r="DS127" s="895"/>
      <c r="DT127" s="895"/>
      <c r="DU127" s="895"/>
      <c r="DV127" s="872" t="s">
        <v>130</v>
      </c>
      <c r="DW127" s="872"/>
      <c r="DX127" s="872"/>
      <c r="DY127" s="872"/>
      <c r="DZ127" s="873"/>
    </row>
    <row r="128" spans="1:130" s="246" customFormat="1" ht="26.25" customHeight="1" thickBot="1" x14ac:dyDescent="0.25">
      <c r="A128" s="874" t="s">
        <v>489</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490</v>
      </c>
      <c r="X128" s="876"/>
      <c r="Y128" s="876"/>
      <c r="Z128" s="877"/>
      <c r="AA128" s="878">
        <v>9393</v>
      </c>
      <c r="AB128" s="879"/>
      <c r="AC128" s="879"/>
      <c r="AD128" s="879"/>
      <c r="AE128" s="880"/>
      <c r="AF128" s="881">
        <v>9156</v>
      </c>
      <c r="AG128" s="879"/>
      <c r="AH128" s="879"/>
      <c r="AI128" s="879"/>
      <c r="AJ128" s="880"/>
      <c r="AK128" s="881">
        <v>8254</v>
      </c>
      <c r="AL128" s="879"/>
      <c r="AM128" s="879"/>
      <c r="AN128" s="879"/>
      <c r="AO128" s="880"/>
      <c r="AP128" s="882"/>
      <c r="AQ128" s="883"/>
      <c r="AR128" s="883"/>
      <c r="AS128" s="883"/>
      <c r="AT128" s="884"/>
      <c r="AU128" s="282"/>
      <c r="AV128" s="282"/>
      <c r="AW128" s="282"/>
      <c r="AX128" s="885" t="s">
        <v>491</v>
      </c>
      <c r="AY128" s="886"/>
      <c r="AZ128" s="886"/>
      <c r="BA128" s="886"/>
      <c r="BB128" s="886"/>
      <c r="BC128" s="886"/>
      <c r="BD128" s="886"/>
      <c r="BE128" s="887"/>
      <c r="BF128" s="864" t="s">
        <v>130</v>
      </c>
      <c r="BG128" s="865"/>
      <c r="BH128" s="865"/>
      <c r="BI128" s="865"/>
      <c r="BJ128" s="865"/>
      <c r="BK128" s="865"/>
      <c r="BL128" s="888"/>
      <c r="BM128" s="864">
        <v>15</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492</v>
      </c>
      <c r="CQ128" s="806"/>
      <c r="CR128" s="806"/>
      <c r="CS128" s="806"/>
      <c r="CT128" s="806"/>
      <c r="CU128" s="806"/>
      <c r="CV128" s="806"/>
      <c r="CW128" s="806"/>
      <c r="CX128" s="806"/>
      <c r="CY128" s="806"/>
      <c r="CZ128" s="806"/>
      <c r="DA128" s="806"/>
      <c r="DB128" s="806"/>
      <c r="DC128" s="806"/>
      <c r="DD128" s="806"/>
      <c r="DE128" s="806"/>
      <c r="DF128" s="807"/>
      <c r="DG128" s="868">
        <v>5066</v>
      </c>
      <c r="DH128" s="869"/>
      <c r="DI128" s="869"/>
      <c r="DJ128" s="869"/>
      <c r="DK128" s="869"/>
      <c r="DL128" s="869">
        <v>4086</v>
      </c>
      <c r="DM128" s="869"/>
      <c r="DN128" s="869"/>
      <c r="DO128" s="869"/>
      <c r="DP128" s="869"/>
      <c r="DQ128" s="869">
        <v>3090</v>
      </c>
      <c r="DR128" s="869"/>
      <c r="DS128" s="869"/>
      <c r="DT128" s="869"/>
      <c r="DU128" s="869"/>
      <c r="DV128" s="870">
        <v>0.2</v>
      </c>
      <c r="DW128" s="870"/>
      <c r="DX128" s="870"/>
      <c r="DY128" s="870"/>
      <c r="DZ128" s="871"/>
    </row>
    <row r="129" spans="1:131" s="246" customFormat="1" ht="26.25" customHeight="1" x14ac:dyDescent="0.2">
      <c r="A129" s="852" t="s">
        <v>107</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493</v>
      </c>
      <c r="X129" s="855"/>
      <c r="Y129" s="855"/>
      <c r="Z129" s="856"/>
      <c r="AA129" s="857">
        <v>2054962</v>
      </c>
      <c r="AB129" s="858"/>
      <c r="AC129" s="858"/>
      <c r="AD129" s="858"/>
      <c r="AE129" s="859"/>
      <c r="AF129" s="860">
        <v>2032921</v>
      </c>
      <c r="AG129" s="858"/>
      <c r="AH129" s="858"/>
      <c r="AI129" s="858"/>
      <c r="AJ129" s="859"/>
      <c r="AK129" s="860">
        <v>2034934</v>
      </c>
      <c r="AL129" s="858"/>
      <c r="AM129" s="858"/>
      <c r="AN129" s="858"/>
      <c r="AO129" s="859"/>
      <c r="AP129" s="861"/>
      <c r="AQ129" s="862"/>
      <c r="AR129" s="862"/>
      <c r="AS129" s="862"/>
      <c r="AT129" s="863"/>
      <c r="AU129" s="284"/>
      <c r="AV129" s="284"/>
      <c r="AW129" s="284"/>
      <c r="AX129" s="827" t="s">
        <v>494</v>
      </c>
      <c r="AY129" s="828"/>
      <c r="AZ129" s="828"/>
      <c r="BA129" s="828"/>
      <c r="BB129" s="828"/>
      <c r="BC129" s="828"/>
      <c r="BD129" s="828"/>
      <c r="BE129" s="829"/>
      <c r="BF129" s="847" t="s">
        <v>130</v>
      </c>
      <c r="BG129" s="848"/>
      <c r="BH129" s="848"/>
      <c r="BI129" s="848"/>
      <c r="BJ129" s="848"/>
      <c r="BK129" s="848"/>
      <c r="BL129" s="849"/>
      <c r="BM129" s="847">
        <v>20</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2">
      <c r="A130" s="852" t="s">
        <v>495</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496</v>
      </c>
      <c r="X130" s="855"/>
      <c r="Y130" s="855"/>
      <c r="Z130" s="856"/>
      <c r="AA130" s="857">
        <v>381107</v>
      </c>
      <c r="AB130" s="858"/>
      <c r="AC130" s="858"/>
      <c r="AD130" s="858"/>
      <c r="AE130" s="859"/>
      <c r="AF130" s="860">
        <v>362435</v>
      </c>
      <c r="AG130" s="858"/>
      <c r="AH130" s="858"/>
      <c r="AI130" s="858"/>
      <c r="AJ130" s="859"/>
      <c r="AK130" s="860">
        <v>369935</v>
      </c>
      <c r="AL130" s="858"/>
      <c r="AM130" s="858"/>
      <c r="AN130" s="858"/>
      <c r="AO130" s="859"/>
      <c r="AP130" s="861"/>
      <c r="AQ130" s="862"/>
      <c r="AR130" s="862"/>
      <c r="AS130" s="862"/>
      <c r="AT130" s="863"/>
      <c r="AU130" s="284"/>
      <c r="AV130" s="284"/>
      <c r="AW130" s="284"/>
      <c r="AX130" s="827" t="s">
        <v>497</v>
      </c>
      <c r="AY130" s="828"/>
      <c r="AZ130" s="828"/>
      <c r="BA130" s="828"/>
      <c r="BB130" s="828"/>
      <c r="BC130" s="828"/>
      <c r="BD130" s="828"/>
      <c r="BE130" s="829"/>
      <c r="BF130" s="830">
        <v>12.6</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5">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498</v>
      </c>
      <c r="X131" s="838"/>
      <c r="Y131" s="838"/>
      <c r="Z131" s="839"/>
      <c r="AA131" s="840">
        <v>1673855</v>
      </c>
      <c r="AB131" s="841"/>
      <c r="AC131" s="841"/>
      <c r="AD131" s="841"/>
      <c r="AE131" s="842"/>
      <c r="AF131" s="843">
        <v>1670486</v>
      </c>
      <c r="AG131" s="841"/>
      <c r="AH131" s="841"/>
      <c r="AI131" s="841"/>
      <c r="AJ131" s="842"/>
      <c r="AK131" s="843">
        <v>1664999</v>
      </c>
      <c r="AL131" s="841"/>
      <c r="AM131" s="841"/>
      <c r="AN131" s="841"/>
      <c r="AO131" s="842"/>
      <c r="AP131" s="844"/>
      <c r="AQ131" s="845"/>
      <c r="AR131" s="845"/>
      <c r="AS131" s="845"/>
      <c r="AT131" s="846"/>
      <c r="AU131" s="284"/>
      <c r="AV131" s="284"/>
      <c r="AW131" s="284"/>
      <c r="AX131" s="805" t="s">
        <v>499</v>
      </c>
      <c r="AY131" s="806"/>
      <c r="AZ131" s="806"/>
      <c r="BA131" s="806"/>
      <c r="BB131" s="806"/>
      <c r="BC131" s="806"/>
      <c r="BD131" s="806"/>
      <c r="BE131" s="807"/>
      <c r="BF131" s="808">
        <v>71.3</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2">
      <c r="A132" s="814" t="s">
        <v>500</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501</v>
      </c>
      <c r="W132" s="818"/>
      <c r="X132" s="818"/>
      <c r="Y132" s="818"/>
      <c r="Z132" s="819"/>
      <c r="AA132" s="820">
        <v>11.62352772</v>
      </c>
      <c r="AB132" s="821"/>
      <c r="AC132" s="821"/>
      <c r="AD132" s="821"/>
      <c r="AE132" s="822"/>
      <c r="AF132" s="823">
        <v>12.157599640000001</v>
      </c>
      <c r="AG132" s="821"/>
      <c r="AH132" s="821"/>
      <c r="AI132" s="821"/>
      <c r="AJ132" s="822"/>
      <c r="AK132" s="823">
        <v>14.22030884</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5">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502</v>
      </c>
      <c r="W133" s="797"/>
      <c r="X133" s="797"/>
      <c r="Y133" s="797"/>
      <c r="Z133" s="798"/>
      <c r="AA133" s="799">
        <v>10</v>
      </c>
      <c r="AB133" s="800"/>
      <c r="AC133" s="800"/>
      <c r="AD133" s="800"/>
      <c r="AE133" s="801"/>
      <c r="AF133" s="799">
        <v>10.7</v>
      </c>
      <c r="AG133" s="800"/>
      <c r="AH133" s="800"/>
      <c r="AI133" s="800"/>
      <c r="AJ133" s="801"/>
      <c r="AK133" s="799">
        <v>12.6</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2">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4" hidden="1" x14ac:dyDescent="0.2">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sheetData>
  <sheetProtection algorithmName="SHA-512" hashValue="Rw/Th/b0dBIE68c90DngnnD5w4nJe0uD+ScHBQMbIedk+rVPp2TSSfzFvt04rEs1cyZlSx0HeQqAPTE5iMLALw==" saltValue="W0xjho/ySkhCX/2L4zzCF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scale="26"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85" zoomScaleNormal="85" zoomScaleSheetLayoutView="85" workbookViewId="0"/>
  </sheetViews>
  <sheetFormatPr defaultColWidth="0" defaultRowHeight="13.5" customHeight="1" zeroHeight="1" x14ac:dyDescent="0.2"/>
  <cols>
    <col min="1" max="120" width="2.77734375" style="291" customWidth="1"/>
    <col min="121" max="121" width="0" style="290" hidden="1" customWidth="1"/>
    <col min="122" max="16384" width="9" style="290" hidden="1"/>
  </cols>
  <sheetData>
    <row r="1" spans="1:120" ht="13.2"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0"/>
    </row>
    <row r="17" spans="119:120" ht="13.2" x14ac:dyDescent="0.2">
      <c r="DP17" s="290"/>
    </row>
    <row r="18" spans="119:120" ht="13.2" x14ac:dyDescent="0.2"/>
    <row r="19" spans="119:120" ht="13.2" x14ac:dyDescent="0.2"/>
    <row r="20" spans="119:120" ht="13.2" x14ac:dyDescent="0.2">
      <c r="DO20" s="290"/>
      <c r="DP20" s="290"/>
    </row>
    <row r="21" spans="119:120" ht="13.2" x14ac:dyDescent="0.2">
      <c r="DP21" s="290"/>
    </row>
    <row r="22" spans="119:120" ht="13.2" x14ac:dyDescent="0.2"/>
    <row r="23" spans="119:120" ht="13.2" x14ac:dyDescent="0.2">
      <c r="DO23" s="290"/>
      <c r="DP23" s="290"/>
    </row>
    <row r="24" spans="119:120" ht="13.2" x14ac:dyDescent="0.2">
      <c r="DP24" s="290"/>
    </row>
    <row r="25" spans="119:120" ht="13.2" x14ac:dyDescent="0.2">
      <c r="DP25" s="290"/>
    </row>
    <row r="26" spans="119:120" ht="13.2" x14ac:dyDescent="0.2">
      <c r="DO26" s="290"/>
      <c r="DP26" s="290"/>
    </row>
    <row r="27" spans="119:120" ht="13.2" x14ac:dyDescent="0.2"/>
    <row r="28" spans="119:120" ht="13.2" x14ac:dyDescent="0.2">
      <c r="DO28" s="290"/>
      <c r="DP28" s="290"/>
    </row>
    <row r="29" spans="119:120" ht="13.2" x14ac:dyDescent="0.2">
      <c r="DP29" s="290"/>
    </row>
    <row r="30" spans="119:120" ht="13.2" x14ac:dyDescent="0.2"/>
    <row r="31" spans="119:120" ht="13.2" x14ac:dyDescent="0.2">
      <c r="DO31" s="290"/>
      <c r="DP31" s="290"/>
    </row>
    <row r="32" spans="119:120" ht="13.2" x14ac:dyDescent="0.2"/>
    <row r="33" spans="98:120" ht="13.2" x14ac:dyDescent="0.2">
      <c r="DO33" s="290"/>
      <c r="DP33" s="290"/>
    </row>
    <row r="34" spans="98:120" ht="13.2" x14ac:dyDescent="0.2">
      <c r="DM34" s="290"/>
    </row>
    <row r="35" spans="98:120" ht="13.2" x14ac:dyDescent="0.2">
      <c r="CT35" s="290"/>
      <c r="CU35" s="290"/>
      <c r="CV35" s="290"/>
      <c r="CY35" s="290"/>
      <c r="CZ35" s="290"/>
      <c r="DA35" s="290"/>
      <c r="DD35" s="290"/>
      <c r="DE35" s="290"/>
      <c r="DF35" s="290"/>
      <c r="DI35" s="290"/>
      <c r="DJ35" s="290"/>
      <c r="DK35" s="290"/>
      <c r="DM35" s="290"/>
      <c r="DN35" s="290"/>
      <c r="DO35" s="290"/>
      <c r="DP35" s="290"/>
    </row>
    <row r="36" spans="98:120" ht="13.2" x14ac:dyDescent="0.2"/>
    <row r="37" spans="98:120" ht="13.2" x14ac:dyDescent="0.2">
      <c r="CW37" s="290"/>
      <c r="DB37" s="290"/>
      <c r="DG37" s="290"/>
      <c r="DL37" s="290"/>
      <c r="DP37" s="290"/>
    </row>
    <row r="38" spans="98:120" ht="13.2" x14ac:dyDescent="0.2">
      <c r="CT38" s="290"/>
      <c r="CU38" s="290"/>
      <c r="CV38" s="290"/>
      <c r="CW38" s="290"/>
      <c r="CY38" s="290"/>
      <c r="CZ38" s="290"/>
      <c r="DA38" s="290"/>
      <c r="DB38" s="290"/>
      <c r="DD38" s="290"/>
      <c r="DE38" s="290"/>
      <c r="DF38" s="290"/>
      <c r="DG38" s="290"/>
      <c r="DI38" s="290"/>
      <c r="DJ38" s="290"/>
      <c r="DK38" s="290"/>
      <c r="DL38" s="290"/>
      <c r="DN38" s="290"/>
      <c r="DO38" s="290"/>
      <c r="DP38" s="29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0"/>
      <c r="DO49" s="290"/>
      <c r="DP49" s="29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0"/>
      <c r="CS63" s="290"/>
      <c r="CX63" s="290"/>
      <c r="DC63" s="290"/>
      <c r="DH63" s="290"/>
    </row>
    <row r="64" spans="22:120" ht="13.2" x14ac:dyDescent="0.2">
      <c r="V64" s="290"/>
    </row>
    <row r="65" spans="15:120" ht="13.2" x14ac:dyDescent="0.2">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ht="13.2" x14ac:dyDescent="0.2">
      <c r="Q66" s="290"/>
      <c r="S66" s="290"/>
      <c r="U66" s="290"/>
      <c r="DM66" s="290"/>
    </row>
    <row r="67" spans="15:120" ht="13.2" x14ac:dyDescent="0.2">
      <c r="O67" s="290"/>
      <c r="P67" s="290"/>
      <c r="R67" s="290"/>
      <c r="T67" s="290"/>
      <c r="Y67" s="290"/>
      <c r="CT67" s="290"/>
      <c r="CV67" s="290"/>
      <c r="CW67" s="290"/>
      <c r="CY67" s="290"/>
      <c r="DA67" s="290"/>
      <c r="DB67" s="290"/>
      <c r="DD67" s="290"/>
      <c r="DF67" s="290"/>
      <c r="DG67" s="290"/>
      <c r="DI67" s="290"/>
      <c r="DK67" s="290"/>
      <c r="DL67" s="290"/>
      <c r="DN67" s="290"/>
      <c r="DO67" s="290"/>
      <c r="DP67" s="290"/>
    </row>
    <row r="68" spans="15:120" ht="13.2" x14ac:dyDescent="0.2"/>
    <row r="69" spans="15:120" ht="13.2" x14ac:dyDescent="0.2"/>
    <row r="70" spans="15:120" ht="13.2" x14ac:dyDescent="0.2"/>
    <row r="71" spans="15:120" ht="13.2" x14ac:dyDescent="0.2"/>
    <row r="72" spans="15:120" ht="13.2" x14ac:dyDescent="0.2">
      <c r="DP72" s="290"/>
    </row>
    <row r="73" spans="15:120" ht="13.2" x14ac:dyDescent="0.2">
      <c r="DP73" s="29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0"/>
      <c r="CX96" s="290"/>
      <c r="DC96" s="290"/>
      <c r="DH96" s="290"/>
    </row>
    <row r="97" spans="24:120" ht="13.2" x14ac:dyDescent="0.2">
      <c r="CS97" s="290"/>
      <c r="CX97" s="290"/>
      <c r="DC97" s="290"/>
      <c r="DH97" s="290"/>
      <c r="DP97" s="291" t="s">
        <v>503</v>
      </c>
    </row>
    <row r="98" spans="24:120" ht="13.2" hidden="1" x14ac:dyDescent="0.2">
      <c r="CS98" s="290"/>
      <c r="CX98" s="290"/>
      <c r="DC98" s="290"/>
      <c r="DH98" s="290"/>
    </row>
    <row r="99" spans="24:120" ht="13.2" hidden="1" x14ac:dyDescent="0.2">
      <c r="CS99" s="290"/>
      <c r="CX99" s="290"/>
      <c r="DC99" s="290"/>
      <c r="DH99" s="290"/>
    </row>
    <row r="100" spans="24:120" ht="13.2" hidden="1" x14ac:dyDescent="0.2"/>
    <row r="101" spans="24:120" ht="12" hidden="1" customHeight="1" x14ac:dyDescent="0.2">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2">
      <c r="CU102" s="290"/>
      <c r="CZ102" s="290"/>
      <c r="DE102" s="290"/>
      <c r="DJ102" s="290"/>
      <c r="DM102" s="290"/>
    </row>
    <row r="103" spans="24:120" ht="13.2" hidden="1" x14ac:dyDescent="0.2">
      <c r="CT103" s="290"/>
      <c r="CV103" s="290"/>
      <c r="CW103" s="290"/>
      <c r="CY103" s="290"/>
      <c r="DA103" s="290"/>
      <c r="DB103" s="290"/>
      <c r="DD103" s="290"/>
      <c r="DF103" s="290"/>
      <c r="DG103" s="290"/>
      <c r="DI103" s="290"/>
      <c r="DK103" s="290"/>
      <c r="DL103" s="290"/>
      <c r="DM103" s="290"/>
      <c r="DN103" s="290"/>
      <c r="DO103" s="290"/>
      <c r="DP103" s="290"/>
    </row>
    <row r="104" spans="24:120" ht="13.2" hidden="1" x14ac:dyDescent="0.2">
      <c r="CV104" s="290"/>
      <c r="CW104" s="290"/>
      <c r="DA104" s="290"/>
      <c r="DB104" s="290"/>
      <c r="DF104" s="290"/>
      <c r="DG104" s="290"/>
      <c r="DK104" s="290"/>
      <c r="DL104" s="290"/>
      <c r="DN104" s="290"/>
      <c r="DO104" s="290"/>
      <c r="DP104" s="290"/>
    </row>
    <row r="105" spans="24:120" ht="12.75" hidden="1" customHeight="1" x14ac:dyDescent="0.2"/>
    <row r="106" spans="24:120" ht="13.2" hidden="1" x14ac:dyDescent="0.2"/>
    <row r="107" spans="24:120" ht="13.2" hidden="1" x14ac:dyDescent="0.2"/>
    <row r="108" spans="24:120" ht="13.2" hidden="1" x14ac:dyDescent="0.2"/>
    <row r="109" spans="24:120" ht="13.2" hidden="1" x14ac:dyDescent="0.2"/>
    <row r="110" spans="24:120" ht="13.2" hidden="1" x14ac:dyDescent="0.2"/>
  </sheetData>
  <sheetProtection algorithmName="SHA-512" hashValue="b3xk/dmLGJrk45USJmEFkNa8XUDKlnNGJE+1gOYetgG4dq/GqZoYlluFRTaMzo5bCcgFCHdgZEtwDjd5/ESkYA==" saltValue="Wosb9e887nS3MiCJMV9qr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85" zoomScaleNormal="85" zoomScaleSheetLayoutView="55" workbookViewId="0"/>
  </sheetViews>
  <sheetFormatPr defaultColWidth="0" defaultRowHeight="13.5" customHeight="1" zeroHeight="1" x14ac:dyDescent="0.2"/>
  <cols>
    <col min="1" max="116" width="2.6640625" style="291" customWidth="1"/>
    <col min="117" max="16384" width="9" style="290" hidden="1"/>
  </cols>
  <sheetData>
    <row r="1" spans="2:116" ht="13.2"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ht="13.2" x14ac:dyDescent="0.2"/>
    <row r="3" spans="2:116" ht="13.2" x14ac:dyDescent="0.2"/>
    <row r="4" spans="2:116" ht="13.2" x14ac:dyDescent="0.2">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ht="13.2" x14ac:dyDescent="0.2">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ht="13.2" x14ac:dyDescent="0.2"/>
    <row r="20" spans="9:116" ht="13.2" x14ac:dyDescent="0.2"/>
    <row r="21" spans="9:116" ht="13.2" x14ac:dyDescent="0.2">
      <c r="DL21" s="290"/>
    </row>
    <row r="22" spans="9:116" ht="13.2" x14ac:dyDescent="0.2">
      <c r="DI22" s="290"/>
      <c r="DJ22" s="290"/>
      <c r="DK22" s="290"/>
      <c r="DL22" s="290"/>
    </row>
    <row r="23" spans="9:116" ht="13.2" x14ac:dyDescent="0.2">
      <c r="CY23" s="290"/>
      <c r="CZ23" s="290"/>
      <c r="DA23" s="290"/>
      <c r="DB23" s="290"/>
      <c r="DC23" s="290"/>
      <c r="DD23" s="290"/>
      <c r="DE23" s="290"/>
      <c r="DF23" s="290"/>
      <c r="DG23" s="290"/>
      <c r="DH23" s="290"/>
      <c r="DI23" s="290"/>
      <c r="DJ23" s="290"/>
      <c r="DK23" s="290"/>
      <c r="DL23" s="29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0"/>
      <c r="DA35" s="290"/>
      <c r="DB35" s="290"/>
      <c r="DC35" s="290"/>
      <c r="DD35" s="290"/>
      <c r="DE35" s="290"/>
      <c r="DF35" s="290"/>
      <c r="DG35" s="290"/>
      <c r="DH35" s="290"/>
      <c r="DI35" s="290"/>
      <c r="DJ35" s="290"/>
      <c r="DK35" s="290"/>
      <c r="DL35" s="290"/>
    </row>
    <row r="36" spans="15:116" ht="13.2" x14ac:dyDescent="0.2"/>
    <row r="37" spans="15:116" ht="13.2" x14ac:dyDescent="0.2">
      <c r="DL37" s="290"/>
    </row>
    <row r="38" spans="15:116" ht="13.2" x14ac:dyDescent="0.2">
      <c r="DI38" s="290"/>
      <c r="DJ38" s="290"/>
      <c r="DK38" s="290"/>
      <c r="DL38" s="290"/>
    </row>
    <row r="39" spans="15:116" ht="13.2" x14ac:dyDescent="0.2"/>
    <row r="40" spans="15:116" ht="13.2" x14ac:dyDescent="0.2"/>
    <row r="41" spans="15:116" ht="13.2" x14ac:dyDescent="0.2"/>
    <row r="42" spans="15:116" ht="13.2" x14ac:dyDescent="0.2"/>
    <row r="43" spans="15:116" ht="13.2" x14ac:dyDescent="0.2">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ht="13.2" x14ac:dyDescent="0.2">
      <c r="DL44" s="290"/>
    </row>
    <row r="45" spans="15:116" ht="13.2" x14ac:dyDescent="0.2"/>
    <row r="46" spans="15:116" ht="13.2" x14ac:dyDescent="0.2">
      <c r="DA46" s="290"/>
      <c r="DB46" s="290"/>
      <c r="DC46" s="290"/>
      <c r="DD46" s="290"/>
      <c r="DE46" s="290"/>
      <c r="DF46" s="290"/>
      <c r="DG46" s="290"/>
      <c r="DH46" s="290"/>
      <c r="DI46" s="290"/>
      <c r="DJ46" s="290"/>
      <c r="DK46" s="290"/>
      <c r="DL46" s="290"/>
    </row>
    <row r="47" spans="15:116" ht="13.2" x14ac:dyDescent="0.2"/>
    <row r="48" spans="15:116" ht="13.2" x14ac:dyDescent="0.2"/>
    <row r="49" spans="104:116" ht="13.2" x14ac:dyDescent="0.2"/>
    <row r="50" spans="104:116" ht="13.2" x14ac:dyDescent="0.2">
      <c r="CZ50" s="290"/>
      <c r="DA50" s="290"/>
      <c r="DB50" s="290"/>
      <c r="DC50" s="290"/>
      <c r="DD50" s="290"/>
      <c r="DE50" s="290"/>
      <c r="DF50" s="290"/>
      <c r="DG50" s="290"/>
      <c r="DH50" s="290"/>
      <c r="DI50" s="290"/>
      <c r="DJ50" s="290"/>
      <c r="DK50" s="290"/>
      <c r="DL50" s="290"/>
    </row>
    <row r="51" spans="104:116" ht="13.2" x14ac:dyDescent="0.2"/>
    <row r="52" spans="104:116" ht="13.2" x14ac:dyDescent="0.2"/>
    <row r="53" spans="104:116" ht="13.2" x14ac:dyDescent="0.2">
      <c r="DL53" s="29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0"/>
      <c r="DD67" s="290"/>
      <c r="DE67" s="290"/>
      <c r="DF67" s="290"/>
      <c r="DG67" s="290"/>
      <c r="DH67" s="290"/>
      <c r="DI67" s="290"/>
      <c r="DJ67" s="290"/>
      <c r="DK67" s="290"/>
      <c r="DL67" s="29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dzB4b0/MZI1OYvyITrJuXPtN7QTsEhygwKydZsy9278Wo4dQAXwMtAqMn4hOQzKan2EAjRJsmQvnO62e8cMHlA==" saltValue="PqpzGcDomQ8HgHcKPILb2w==" spinCount="100000" sheet="1" objects="1" scenarios="1"/>
  <dataConsolidate/>
  <phoneticPr fontId="2"/>
  <printOptions horizontalCentered="1" verticalCentered="1"/>
  <pageMargins left="0" right="0" top="0" bottom="0" header="0" footer="0"/>
  <pageSetup paperSize="9" scale="47"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zoomScale="85" zoomScaleSheetLayoutView="85" workbookViewId="0"/>
  </sheetViews>
  <sheetFormatPr defaultColWidth="0" defaultRowHeight="13.5" customHeight="1" zeroHeight="1" x14ac:dyDescent="0.2"/>
  <cols>
    <col min="1" max="36" width="2.44140625" style="292" customWidth="1"/>
    <col min="37" max="44" width="17" style="292" customWidth="1"/>
    <col min="45" max="45" width="6.109375" style="299" customWidth="1"/>
    <col min="46" max="46" width="3" style="297" customWidth="1"/>
    <col min="47" max="47" width="19.109375" style="292" hidden="1" customWidth="1"/>
    <col min="48" max="52" width="12.6640625" style="292" hidden="1" customWidth="1"/>
    <col min="53" max="16384" width="8.6640625" style="292" hidden="1"/>
  </cols>
  <sheetData>
    <row r="1" spans="1:46" ht="13.2" x14ac:dyDescent="0.2">
      <c r="AS1" s="293"/>
      <c r="AT1" s="293"/>
    </row>
    <row r="2" spans="1:46" ht="13.2" x14ac:dyDescent="0.2">
      <c r="AS2" s="293"/>
      <c r="AT2" s="293"/>
    </row>
    <row r="3" spans="1:46" ht="13.2" x14ac:dyDescent="0.2">
      <c r="AS3" s="293"/>
      <c r="AT3" s="293"/>
    </row>
    <row r="4" spans="1:46" ht="13.2" x14ac:dyDescent="0.2">
      <c r="AS4" s="293"/>
      <c r="AT4" s="293"/>
    </row>
    <row r="5" spans="1:46" ht="16.2" x14ac:dyDescent="0.2">
      <c r="A5" s="294" t="s">
        <v>504</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ht="13.2" x14ac:dyDescent="0.2">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505</v>
      </c>
      <c r="AL6" s="298"/>
      <c r="AM6" s="298"/>
      <c r="AN6" s="298"/>
      <c r="AO6" s="293"/>
      <c r="AP6" s="293"/>
      <c r="AQ6" s="293"/>
      <c r="AR6" s="293"/>
    </row>
    <row r="7" spans="1:46" ht="13.2" x14ac:dyDescent="0.2">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506</v>
      </c>
      <c r="AP7" s="303"/>
      <c r="AQ7" s="304" t="s">
        <v>507</v>
      </c>
      <c r="AR7" s="305"/>
    </row>
    <row r="8" spans="1:46" ht="13.2" x14ac:dyDescent="0.2">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508</v>
      </c>
      <c r="AQ8" s="310" t="s">
        <v>509</v>
      </c>
      <c r="AR8" s="311" t="s">
        <v>510</v>
      </c>
    </row>
    <row r="9" spans="1:46" ht="13.2" x14ac:dyDescent="0.2">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511</v>
      </c>
      <c r="AL9" s="1227"/>
      <c r="AM9" s="1227"/>
      <c r="AN9" s="1228"/>
      <c r="AO9" s="312">
        <v>559242</v>
      </c>
      <c r="AP9" s="312">
        <v>190154</v>
      </c>
      <c r="AQ9" s="313">
        <v>190701</v>
      </c>
      <c r="AR9" s="314">
        <v>-0.3</v>
      </c>
    </row>
    <row r="10" spans="1:46" ht="13.2" x14ac:dyDescent="0.2">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512</v>
      </c>
      <c r="AL10" s="1227"/>
      <c r="AM10" s="1227"/>
      <c r="AN10" s="1228"/>
      <c r="AO10" s="315">
        <v>72595</v>
      </c>
      <c r="AP10" s="315">
        <v>24684</v>
      </c>
      <c r="AQ10" s="316">
        <v>22807</v>
      </c>
      <c r="AR10" s="317">
        <v>8.1999999999999993</v>
      </c>
    </row>
    <row r="11" spans="1:46" ht="13.5" customHeight="1" x14ac:dyDescent="0.2">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513</v>
      </c>
      <c r="AL11" s="1227"/>
      <c r="AM11" s="1227"/>
      <c r="AN11" s="1228"/>
      <c r="AO11" s="315">
        <v>60372</v>
      </c>
      <c r="AP11" s="315">
        <v>20528</v>
      </c>
      <c r="AQ11" s="316">
        <v>29822</v>
      </c>
      <c r="AR11" s="317">
        <v>-31.2</v>
      </c>
    </row>
    <row r="12" spans="1:46" ht="13.5" customHeight="1" x14ac:dyDescent="0.2">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514</v>
      </c>
      <c r="AL12" s="1227"/>
      <c r="AM12" s="1227"/>
      <c r="AN12" s="1228"/>
      <c r="AO12" s="315">
        <v>49060</v>
      </c>
      <c r="AP12" s="315">
        <v>16681</v>
      </c>
      <c r="AQ12" s="316">
        <v>3258</v>
      </c>
      <c r="AR12" s="317">
        <v>412</v>
      </c>
    </row>
    <row r="13" spans="1:46" ht="13.5" customHeight="1" x14ac:dyDescent="0.2">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515</v>
      </c>
      <c r="AL13" s="1227"/>
      <c r="AM13" s="1227"/>
      <c r="AN13" s="1228"/>
      <c r="AO13" s="315" t="s">
        <v>516</v>
      </c>
      <c r="AP13" s="315" t="s">
        <v>516</v>
      </c>
      <c r="AQ13" s="316">
        <v>24</v>
      </c>
      <c r="AR13" s="317" t="s">
        <v>516</v>
      </c>
    </row>
    <row r="14" spans="1:46" ht="13.5" customHeight="1" x14ac:dyDescent="0.2">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517</v>
      </c>
      <c r="AL14" s="1227"/>
      <c r="AM14" s="1227"/>
      <c r="AN14" s="1228"/>
      <c r="AO14" s="315">
        <v>30508</v>
      </c>
      <c r="AP14" s="315">
        <v>10373</v>
      </c>
      <c r="AQ14" s="316">
        <v>10094</v>
      </c>
      <c r="AR14" s="317">
        <v>2.8</v>
      </c>
    </row>
    <row r="15" spans="1:46" ht="13.5" customHeight="1" x14ac:dyDescent="0.2">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518</v>
      </c>
      <c r="AL15" s="1227"/>
      <c r="AM15" s="1227"/>
      <c r="AN15" s="1228"/>
      <c r="AO15" s="315">
        <v>3749</v>
      </c>
      <c r="AP15" s="315">
        <v>1275</v>
      </c>
      <c r="AQ15" s="316">
        <v>4017</v>
      </c>
      <c r="AR15" s="317">
        <v>-68.3</v>
      </c>
    </row>
    <row r="16" spans="1:46" ht="13.2" x14ac:dyDescent="0.2">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519</v>
      </c>
      <c r="AL16" s="1230"/>
      <c r="AM16" s="1230"/>
      <c r="AN16" s="1231"/>
      <c r="AO16" s="315">
        <v>-64987</v>
      </c>
      <c r="AP16" s="315">
        <v>-22097</v>
      </c>
      <c r="AQ16" s="316">
        <v>-17771</v>
      </c>
      <c r="AR16" s="317">
        <v>24.3</v>
      </c>
    </row>
    <row r="17" spans="1:46" ht="13.2" x14ac:dyDescent="0.2">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187</v>
      </c>
      <c r="AL17" s="1230"/>
      <c r="AM17" s="1230"/>
      <c r="AN17" s="1231"/>
      <c r="AO17" s="315">
        <v>710539</v>
      </c>
      <c r="AP17" s="315">
        <v>241598</v>
      </c>
      <c r="AQ17" s="316">
        <v>242952</v>
      </c>
      <c r="AR17" s="317">
        <v>-0.6</v>
      </c>
    </row>
    <row r="18" spans="1:46" ht="13.2" x14ac:dyDescent="0.2">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ht="13.2" x14ac:dyDescent="0.2">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520</v>
      </c>
      <c r="AL19" s="293"/>
      <c r="AM19" s="293"/>
      <c r="AN19" s="293"/>
      <c r="AO19" s="293"/>
      <c r="AP19" s="293"/>
      <c r="AQ19" s="293"/>
      <c r="AR19" s="293"/>
    </row>
    <row r="20" spans="1:46" ht="13.2" x14ac:dyDescent="0.2">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521</v>
      </c>
      <c r="AP20" s="323" t="s">
        <v>522</v>
      </c>
      <c r="AQ20" s="324" t="s">
        <v>523</v>
      </c>
      <c r="AR20" s="325"/>
    </row>
    <row r="21" spans="1:46" s="331" customFormat="1" ht="13.2" x14ac:dyDescent="0.2">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524</v>
      </c>
      <c r="AL21" s="1224"/>
      <c r="AM21" s="1224"/>
      <c r="AN21" s="1225"/>
      <c r="AO21" s="327">
        <v>21.08</v>
      </c>
      <c r="AP21" s="328">
        <v>21.84</v>
      </c>
      <c r="AQ21" s="329">
        <v>-0.76</v>
      </c>
      <c r="AR21" s="298"/>
      <c r="AS21" s="330"/>
      <c r="AT21" s="326"/>
    </row>
    <row r="22" spans="1:46" s="331" customFormat="1" ht="13.2" x14ac:dyDescent="0.2">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525</v>
      </c>
      <c r="AL22" s="1224"/>
      <c r="AM22" s="1224"/>
      <c r="AN22" s="1225"/>
      <c r="AO22" s="332">
        <v>95.4</v>
      </c>
      <c r="AP22" s="333">
        <v>95.6</v>
      </c>
      <c r="AQ22" s="334">
        <v>-0.2</v>
      </c>
      <c r="AR22" s="318"/>
      <c r="AS22" s="330"/>
      <c r="AT22" s="326"/>
    </row>
    <row r="23" spans="1:46" s="331" customFormat="1" ht="13.2" x14ac:dyDescent="0.2">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ht="13.2" x14ac:dyDescent="0.2">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ht="13.2" x14ac:dyDescent="0.2">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ht="13.2" x14ac:dyDescent="0.2">
      <c r="A26" s="298" t="s">
        <v>526</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ht="13.2" x14ac:dyDescent="0.2">
      <c r="A27" s="339"/>
      <c r="AO27" s="293"/>
      <c r="AP27" s="293"/>
      <c r="AQ27" s="293"/>
      <c r="AR27" s="293"/>
      <c r="AS27" s="293"/>
      <c r="AT27" s="293"/>
    </row>
    <row r="28" spans="1:46" ht="16.2" x14ac:dyDescent="0.2">
      <c r="A28" s="294" t="s">
        <v>527</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ht="13.2" x14ac:dyDescent="0.2">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528</v>
      </c>
      <c r="AL29" s="298"/>
      <c r="AM29" s="298"/>
      <c r="AN29" s="298"/>
      <c r="AO29" s="293"/>
      <c r="AP29" s="293"/>
      <c r="AQ29" s="293"/>
      <c r="AR29" s="293"/>
      <c r="AS29" s="341"/>
    </row>
    <row r="30" spans="1:46" ht="13.2" x14ac:dyDescent="0.2">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506</v>
      </c>
      <c r="AP30" s="303"/>
      <c r="AQ30" s="304" t="s">
        <v>507</v>
      </c>
      <c r="AR30" s="305"/>
    </row>
    <row r="31" spans="1:46" ht="13.2" x14ac:dyDescent="0.2">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508</v>
      </c>
      <c r="AQ31" s="310" t="s">
        <v>509</v>
      </c>
      <c r="AR31" s="311" t="s">
        <v>510</v>
      </c>
    </row>
    <row r="32" spans="1:46" ht="27" customHeight="1" x14ac:dyDescent="0.2">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529</v>
      </c>
      <c r="AL32" s="1215"/>
      <c r="AM32" s="1215"/>
      <c r="AN32" s="1216"/>
      <c r="AO32" s="342">
        <v>405257</v>
      </c>
      <c r="AP32" s="342">
        <v>137796</v>
      </c>
      <c r="AQ32" s="343">
        <v>136235</v>
      </c>
      <c r="AR32" s="344">
        <v>1.1000000000000001</v>
      </c>
    </row>
    <row r="33" spans="1:46" ht="13.5" customHeight="1" x14ac:dyDescent="0.2">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530</v>
      </c>
      <c r="AL33" s="1215"/>
      <c r="AM33" s="1215"/>
      <c r="AN33" s="1216"/>
      <c r="AO33" s="342" t="s">
        <v>516</v>
      </c>
      <c r="AP33" s="342" t="s">
        <v>516</v>
      </c>
      <c r="AQ33" s="343" t="s">
        <v>516</v>
      </c>
      <c r="AR33" s="344" t="s">
        <v>516</v>
      </c>
    </row>
    <row r="34" spans="1:46" ht="27" customHeight="1" x14ac:dyDescent="0.2">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531</v>
      </c>
      <c r="AL34" s="1215"/>
      <c r="AM34" s="1215"/>
      <c r="AN34" s="1216"/>
      <c r="AO34" s="342" t="s">
        <v>516</v>
      </c>
      <c r="AP34" s="342" t="s">
        <v>516</v>
      </c>
      <c r="AQ34" s="343">
        <v>5</v>
      </c>
      <c r="AR34" s="344" t="s">
        <v>516</v>
      </c>
    </row>
    <row r="35" spans="1:46" ht="27" customHeight="1" x14ac:dyDescent="0.2">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532</v>
      </c>
      <c r="AL35" s="1215"/>
      <c r="AM35" s="1215"/>
      <c r="AN35" s="1216"/>
      <c r="AO35" s="342">
        <v>165689</v>
      </c>
      <c r="AP35" s="342">
        <v>56338</v>
      </c>
      <c r="AQ35" s="343">
        <v>32688</v>
      </c>
      <c r="AR35" s="344">
        <v>72.400000000000006</v>
      </c>
    </row>
    <row r="36" spans="1:46" ht="27" customHeight="1" x14ac:dyDescent="0.2">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533</v>
      </c>
      <c r="AL36" s="1215"/>
      <c r="AM36" s="1215"/>
      <c r="AN36" s="1216"/>
      <c r="AO36" s="342">
        <v>43946</v>
      </c>
      <c r="AP36" s="342">
        <v>14943</v>
      </c>
      <c r="AQ36" s="343">
        <v>4188</v>
      </c>
      <c r="AR36" s="344">
        <v>256.8</v>
      </c>
    </row>
    <row r="37" spans="1:46" ht="13.5" customHeight="1" x14ac:dyDescent="0.2">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534</v>
      </c>
      <c r="AL37" s="1215"/>
      <c r="AM37" s="1215"/>
      <c r="AN37" s="1216"/>
      <c r="AO37" s="342">
        <v>65</v>
      </c>
      <c r="AP37" s="342">
        <v>22</v>
      </c>
      <c r="AQ37" s="343">
        <v>1212</v>
      </c>
      <c r="AR37" s="344">
        <v>-98.2</v>
      </c>
    </row>
    <row r="38" spans="1:46" ht="27" customHeight="1" x14ac:dyDescent="0.2">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535</v>
      </c>
      <c r="AL38" s="1218"/>
      <c r="AM38" s="1218"/>
      <c r="AN38" s="1219"/>
      <c r="AO38" s="345" t="s">
        <v>516</v>
      </c>
      <c r="AP38" s="345" t="s">
        <v>516</v>
      </c>
      <c r="AQ38" s="346">
        <v>25</v>
      </c>
      <c r="AR38" s="334" t="s">
        <v>516</v>
      </c>
      <c r="AS38" s="341"/>
    </row>
    <row r="39" spans="1:46" ht="13.2" x14ac:dyDescent="0.2">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536</v>
      </c>
      <c r="AL39" s="1218"/>
      <c r="AM39" s="1218"/>
      <c r="AN39" s="1219"/>
      <c r="AO39" s="342">
        <v>-8254</v>
      </c>
      <c r="AP39" s="342">
        <v>-2807</v>
      </c>
      <c r="AQ39" s="343">
        <v>-7598</v>
      </c>
      <c r="AR39" s="344">
        <v>-63.1</v>
      </c>
      <c r="AS39" s="341"/>
    </row>
    <row r="40" spans="1:46" ht="27" customHeight="1" x14ac:dyDescent="0.2">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537</v>
      </c>
      <c r="AL40" s="1215"/>
      <c r="AM40" s="1215"/>
      <c r="AN40" s="1216"/>
      <c r="AO40" s="342">
        <v>-369935</v>
      </c>
      <c r="AP40" s="342">
        <v>-125785</v>
      </c>
      <c r="AQ40" s="343">
        <v>-123844</v>
      </c>
      <c r="AR40" s="344">
        <v>1.6</v>
      </c>
      <c r="AS40" s="341"/>
    </row>
    <row r="41" spans="1:46" ht="13.2" x14ac:dyDescent="0.2">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299</v>
      </c>
      <c r="AL41" s="1221"/>
      <c r="AM41" s="1221"/>
      <c r="AN41" s="1222"/>
      <c r="AO41" s="342">
        <v>236768</v>
      </c>
      <c r="AP41" s="342">
        <v>80506</v>
      </c>
      <c r="AQ41" s="343">
        <v>42911</v>
      </c>
      <c r="AR41" s="344">
        <v>87.6</v>
      </c>
      <c r="AS41" s="341"/>
    </row>
    <row r="42" spans="1:46" ht="13.2" x14ac:dyDescent="0.2">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538</v>
      </c>
      <c r="AL42" s="293"/>
      <c r="AM42" s="293"/>
      <c r="AN42" s="293"/>
      <c r="AO42" s="293"/>
      <c r="AP42" s="293"/>
      <c r="AQ42" s="318"/>
      <c r="AR42" s="318"/>
      <c r="AS42" s="341"/>
    </row>
    <row r="43" spans="1:46" ht="13.2" x14ac:dyDescent="0.2">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ht="13.2" x14ac:dyDescent="0.2">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ht="13.2" x14ac:dyDescent="0.2">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ht="13.2" x14ac:dyDescent="0.2">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2">
      <c r="A47" s="351" t="s">
        <v>539</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ht="13.2" x14ac:dyDescent="0.2">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540</v>
      </c>
      <c r="AL48" s="352"/>
      <c r="AM48" s="352"/>
      <c r="AN48" s="352"/>
      <c r="AO48" s="352"/>
      <c r="AP48" s="352"/>
      <c r="AQ48" s="353"/>
      <c r="AR48" s="352"/>
    </row>
    <row r="49" spans="1:44" ht="13.5" customHeight="1" x14ac:dyDescent="0.2">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506</v>
      </c>
      <c r="AN49" s="1209" t="s">
        <v>541</v>
      </c>
      <c r="AO49" s="1210"/>
      <c r="AP49" s="1210"/>
      <c r="AQ49" s="1210"/>
      <c r="AR49" s="1211"/>
    </row>
    <row r="50" spans="1:44" ht="13.2" x14ac:dyDescent="0.2">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542</v>
      </c>
      <c r="AO50" s="359" t="s">
        <v>543</v>
      </c>
      <c r="AP50" s="360" t="s">
        <v>544</v>
      </c>
      <c r="AQ50" s="361" t="s">
        <v>545</v>
      </c>
      <c r="AR50" s="362" t="s">
        <v>546</v>
      </c>
    </row>
    <row r="51" spans="1:44" ht="13.2" x14ac:dyDescent="0.2">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547</v>
      </c>
      <c r="AL51" s="355"/>
      <c r="AM51" s="363">
        <v>837803</v>
      </c>
      <c r="AN51" s="364">
        <v>260835</v>
      </c>
      <c r="AO51" s="365">
        <v>-43.8</v>
      </c>
      <c r="AP51" s="366">
        <v>333013</v>
      </c>
      <c r="AQ51" s="367">
        <v>5.3</v>
      </c>
      <c r="AR51" s="368">
        <v>-49.1</v>
      </c>
    </row>
    <row r="52" spans="1:44" ht="13.2" x14ac:dyDescent="0.2">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548</v>
      </c>
      <c r="AM52" s="371">
        <v>652401</v>
      </c>
      <c r="AN52" s="372">
        <v>203114</v>
      </c>
      <c r="AO52" s="373">
        <v>62.6</v>
      </c>
      <c r="AP52" s="374">
        <v>126732</v>
      </c>
      <c r="AQ52" s="375">
        <v>19.100000000000001</v>
      </c>
      <c r="AR52" s="376">
        <v>43.5</v>
      </c>
    </row>
    <row r="53" spans="1:44" ht="13.2" x14ac:dyDescent="0.2">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549</v>
      </c>
      <c r="AL53" s="355"/>
      <c r="AM53" s="363">
        <v>303626</v>
      </c>
      <c r="AN53" s="364">
        <v>96481</v>
      </c>
      <c r="AO53" s="365">
        <v>-63</v>
      </c>
      <c r="AP53" s="366">
        <v>280458</v>
      </c>
      <c r="AQ53" s="367">
        <v>-15.8</v>
      </c>
      <c r="AR53" s="368">
        <v>-47.2</v>
      </c>
    </row>
    <row r="54" spans="1:44" ht="13.2" x14ac:dyDescent="0.2">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548</v>
      </c>
      <c r="AM54" s="371">
        <v>185678</v>
      </c>
      <c r="AN54" s="372">
        <v>59002</v>
      </c>
      <c r="AO54" s="373">
        <v>-71</v>
      </c>
      <c r="AP54" s="374">
        <v>127286</v>
      </c>
      <c r="AQ54" s="375">
        <v>0.4</v>
      </c>
      <c r="AR54" s="376">
        <v>-71.400000000000006</v>
      </c>
    </row>
    <row r="55" spans="1:44" ht="13.2" x14ac:dyDescent="0.2">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550</v>
      </c>
      <c r="AL55" s="355"/>
      <c r="AM55" s="363">
        <v>158101</v>
      </c>
      <c r="AN55" s="364">
        <v>50967</v>
      </c>
      <c r="AO55" s="365">
        <v>-47.2</v>
      </c>
      <c r="AP55" s="366">
        <v>291945</v>
      </c>
      <c r="AQ55" s="367">
        <v>4.0999999999999996</v>
      </c>
      <c r="AR55" s="368">
        <v>-51.3</v>
      </c>
    </row>
    <row r="56" spans="1:44" ht="13.2" x14ac:dyDescent="0.2">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548</v>
      </c>
      <c r="AM56" s="371">
        <v>92457</v>
      </c>
      <c r="AN56" s="372">
        <v>29806</v>
      </c>
      <c r="AO56" s="373">
        <v>-49.5</v>
      </c>
      <c r="AP56" s="374">
        <v>127651</v>
      </c>
      <c r="AQ56" s="375">
        <v>0.3</v>
      </c>
      <c r="AR56" s="376">
        <v>-49.8</v>
      </c>
    </row>
    <row r="57" spans="1:44" ht="13.2" x14ac:dyDescent="0.2">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551</v>
      </c>
      <c r="AL57" s="355"/>
      <c r="AM57" s="363">
        <v>137389</v>
      </c>
      <c r="AN57" s="364">
        <v>45433</v>
      </c>
      <c r="AO57" s="365">
        <v>-10.9</v>
      </c>
      <c r="AP57" s="366">
        <v>291173</v>
      </c>
      <c r="AQ57" s="367">
        <v>-0.3</v>
      </c>
      <c r="AR57" s="368">
        <v>-10.6</v>
      </c>
    </row>
    <row r="58" spans="1:44" ht="13.2" x14ac:dyDescent="0.2">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548</v>
      </c>
      <c r="AM58" s="371">
        <v>60710</v>
      </c>
      <c r="AN58" s="372">
        <v>20076</v>
      </c>
      <c r="AO58" s="373">
        <v>-32.6</v>
      </c>
      <c r="AP58" s="374">
        <v>119071</v>
      </c>
      <c r="AQ58" s="375">
        <v>-6.7</v>
      </c>
      <c r="AR58" s="376">
        <v>-25.9</v>
      </c>
    </row>
    <row r="59" spans="1:44" ht="13.2" x14ac:dyDescent="0.2">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552</v>
      </c>
      <c r="AL59" s="355"/>
      <c r="AM59" s="363">
        <v>143646</v>
      </c>
      <c r="AN59" s="364">
        <v>48843</v>
      </c>
      <c r="AO59" s="365">
        <v>7.5</v>
      </c>
      <c r="AP59" s="366">
        <v>271581</v>
      </c>
      <c r="AQ59" s="367">
        <v>-6.7</v>
      </c>
      <c r="AR59" s="368">
        <v>14.2</v>
      </c>
    </row>
    <row r="60" spans="1:44" ht="13.2" x14ac:dyDescent="0.2">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548</v>
      </c>
      <c r="AM60" s="371">
        <v>98738</v>
      </c>
      <c r="AN60" s="372">
        <v>33573</v>
      </c>
      <c r="AO60" s="373">
        <v>67.2</v>
      </c>
      <c r="AP60" s="374">
        <v>117844</v>
      </c>
      <c r="AQ60" s="375">
        <v>-1</v>
      </c>
      <c r="AR60" s="376">
        <v>68.2</v>
      </c>
    </row>
    <row r="61" spans="1:44" ht="13.2" x14ac:dyDescent="0.2">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553</v>
      </c>
      <c r="AL61" s="377"/>
      <c r="AM61" s="378">
        <v>316113</v>
      </c>
      <c r="AN61" s="379">
        <v>100512</v>
      </c>
      <c r="AO61" s="380">
        <v>-31.5</v>
      </c>
      <c r="AP61" s="381">
        <v>293634</v>
      </c>
      <c r="AQ61" s="382">
        <v>-2.7</v>
      </c>
      <c r="AR61" s="368">
        <v>-28.8</v>
      </c>
    </row>
    <row r="62" spans="1:44" ht="13.2" x14ac:dyDescent="0.2">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548</v>
      </c>
      <c r="AM62" s="371">
        <v>217997</v>
      </c>
      <c r="AN62" s="372">
        <v>69114</v>
      </c>
      <c r="AO62" s="373">
        <v>-4.7</v>
      </c>
      <c r="AP62" s="374">
        <v>123717</v>
      </c>
      <c r="AQ62" s="375">
        <v>2.4</v>
      </c>
      <c r="AR62" s="376">
        <v>-7.1</v>
      </c>
    </row>
    <row r="63" spans="1:44" ht="13.2" x14ac:dyDescent="0.2">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ht="13.2" x14ac:dyDescent="0.2">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ht="13.2" x14ac:dyDescent="0.2">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ht="13.2" x14ac:dyDescent="0.2">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2">
      <c r="AK67" s="293"/>
      <c r="AL67" s="293"/>
      <c r="AM67" s="293"/>
      <c r="AN67" s="293"/>
      <c r="AO67" s="293"/>
      <c r="AP67" s="293"/>
      <c r="AQ67" s="293"/>
      <c r="AR67" s="293"/>
      <c r="AS67" s="293"/>
      <c r="AT67" s="293"/>
    </row>
    <row r="68" spans="1:46" ht="13.5" hidden="1" customHeight="1" x14ac:dyDescent="0.2">
      <c r="AK68" s="293"/>
      <c r="AL68" s="293"/>
      <c r="AM68" s="293"/>
      <c r="AN68" s="293"/>
      <c r="AO68" s="293"/>
      <c r="AP68" s="293"/>
      <c r="AQ68" s="293"/>
      <c r="AR68" s="293"/>
    </row>
    <row r="69" spans="1:46" ht="13.5" hidden="1" customHeight="1" x14ac:dyDescent="0.2">
      <c r="AK69" s="293"/>
      <c r="AL69" s="293"/>
      <c r="AM69" s="293"/>
      <c r="AN69" s="293"/>
      <c r="AO69" s="293"/>
      <c r="AP69" s="293"/>
      <c r="AQ69" s="293"/>
      <c r="AR69" s="293"/>
    </row>
    <row r="70" spans="1:46" ht="13.2" hidden="1" x14ac:dyDescent="0.2">
      <c r="AK70" s="293"/>
      <c r="AL70" s="293"/>
      <c r="AM70" s="293"/>
      <c r="AN70" s="293"/>
      <c r="AO70" s="293"/>
      <c r="AP70" s="293"/>
      <c r="AQ70" s="293"/>
      <c r="AR70" s="293"/>
    </row>
    <row r="71" spans="1:46" ht="13.2" hidden="1" x14ac:dyDescent="0.2">
      <c r="AK71" s="293"/>
      <c r="AL71" s="293"/>
      <c r="AM71" s="293"/>
      <c r="AN71" s="293"/>
      <c r="AO71" s="293"/>
      <c r="AP71" s="293"/>
      <c r="AQ71" s="293"/>
      <c r="AR71" s="293"/>
    </row>
    <row r="72" spans="1:46" ht="13.2" hidden="1" x14ac:dyDescent="0.2">
      <c r="AK72" s="293"/>
      <c r="AL72" s="293"/>
      <c r="AM72" s="293"/>
      <c r="AN72" s="293"/>
      <c r="AO72" s="293"/>
      <c r="AP72" s="293"/>
      <c r="AQ72" s="293"/>
      <c r="AR72" s="293"/>
    </row>
    <row r="73" spans="1:46" ht="13.2" hidden="1" x14ac:dyDescent="0.2">
      <c r="AK73" s="293"/>
      <c r="AL73" s="293"/>
      <c r="AM73" s="293"/>
      <c r="AN73" s="293"/>
      <c r="AO73" s="293"/>
      <c r="AP73" s="293"/>
      <c r="AQ73" s="293"/>
      <c r="AR73" s="293"/>
    </row>
    <row r="74" spans="1:46" ht="13.2" hidden="1" x14ac:dyDescent="0.2"/>
  </sheetData>
  <sheetProtection algorithmName="SHA-512" hashValue="zGO93TOnxgHxQi8n08k9LZi70jtau7knr19A4nxP1YYPzC+/z6/gIg7zD0d9V1qPSnrCNEIfBYSMio/MF5jx3g==" saltValue="09Gh5dr+XObIzhmTD2WOg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91" customWidth="1"/>
    <col min="126" max="16384" width="9" style="290" hidden="1"/>
  </cols>
  <sheetData>
    <row r="1" spans="2:125"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ht="13.2" x14ac:dyDescent="0.2">
      <c r="B2" s="290"/>
      <c r="DG2" s="290"/>
    </row>
    <row r="3" spans="2:125" ht="13.2" x14ac:dyDescent="0.2">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ht="13.2" x14ac:dyDescent="0.2"/>
    <row r="5" spans="2:125" ht="13.2" x14ac:dyDescent="0.2"/>
    <row r="6" spans="2:125" ht="13.2" x14ac:dyDescent="0.2"/>
    <row r="7" spans="2:125" ht="13.2" x14ac:dyDescent="0.2"/>
    <row r="8" spans="2:125" ht="13.2" x14ac:dyDescent="0.2"/>
    <row r="9" spans="2:125" ht="13.2" x14ac:dyDescent="0.2">
      <c r="DU9" s="29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0"/>
    </row>
    <row r="18" spans="125:125" ht="13.2" x14ac:dyDescent="0.2"/>
    <row r="19" spans="125:125" ht="13.2" x14ac:dyDescent="0.2"/>
    <row r="20" spans="125:125" ht="13.2" x14ac:dyDescent="0.2">
      <c r="DU20" s="290"/>
    </row>
    <row r="21" spans="125:125" ht="13.2" x14ac:dyDescent="0.2">
      <c r="DU21" s="29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0"/>
    </row>
    <row r="29" spans="125:125" ht="13.2" x14ac:dyDescent="0.2"/>
    <row r="30" spans="125:125" ht="13.2" x14ac:dyDescent="0.2"/>
    <row r="31" spans="125:125" ht="13.2" x14ac:dyDescent="0.2"/>
    <row r="32" spans="125:125" ht="13.2" x14ac:dyDescent="0.2"/>
    <row r="33" spans="2:125" ht="13.2" x14ac:dyDescent="0.2">
      <c r="B33" s="290"/>
      <c r="G33" s="290"/>
      <c r="I33" s="290"/>
    </row>
    <row r="34" spans="2:125" ht="13.2" x14ac:dyDescent="0.2">
      <c r="C34" s="290"/>
      <c r="P34" s="290"/>
      <c r="DE34" s="290"/>
      <c r="DH34" s="290"/>
    </row>
    <row r="35" spans="2:125" ht="13.2" x14ac:dyDescent="0.2">
      <c r="D35" s="290"/>
      <c r="E35" s="290"/>
      <c r="DG35" s="290"/>
      <c r="DJ35" s="290"/>
      <c r="DP35" s="290"/>
      <c r="DQ35" s="290"/>
      <c r="DR35" s="290"/>
      <c r="DS35" s="290"/>
      <c r="DT35" s="290"/>
      <c r="DU35" s="290"/>
    </row>
    <row r="36" spans="2:125" ht="13.2" x14ac:dyDescent="0.2">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ht="13.2" x14ac:dyDescent="0.2">
      <c r="DU37" s="290"/>
    </row>
    <row r="38" spans="2:125" ht="13.2" x14ac:dyDescent="0.2">
      <c r="DT38" s="290"/>
      <c r="DU38" s="290"/>
    </row>
    <row r="39" spans="2:125" ht="13.2" x14ac:dyDescent="0.2"/>
    <row r="40" spans="2:125" ht="13.2" x14ac:dyDescent="0.2">
      <c r="DH40" s="290"/>
    </row>
    <row r="41" spans="2:125" ht="13.2" x14ac:dyDescent="0.2">
      <c r="DE41" s="290"/>
    </row>
    <row r="42" spans="2:125" ht="13.2" x14ac:dyDescent="0.2">
      <c r="DG42" s="290"/>
      <c r="DJ42" s="290"/>
    </row>
    <row r="43" spans="2:125" ht="13.2" x14ac:dyDescent="0.2">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ht="13.2" x14ac:dyDescent="0.2">
      <c r="DU44" s="290"/>
    </row>
    <row r="45" spans="2:125" ht="13.2" x14ac:dyDescent="0.2"/>
    <row r="46" spans="2:125" ht="13.2" x14ac:dyDescent="0.2"/>
    <row r="47" spans="2:125" ht="13.2" x14ac:dyDescent="0.2"/>
    <row r="48" spans="2:125" ht="13.2" x14ac:dyDescent="0.2">
      <c r="DT48" s="290"/>
      <c r="DU48" s="290"/>
    </row>
    <row r="49" spans="120:125" ht="13.2" x14ac:dyDescent="0.2">
      <c r="DU49" s="290"/>
    </row>
    <row r="50" spans="120:125" ht="13.2" x14ac:dyDescent="0.2">
      <c r="DU50" s="290"/>
    </row>
    <row r="51" spans="120:125" ht="13.2" x14ac:dyDescent="0.2">
      <c r="DP51" s="290"/>
      <c r="DQ51" s="290"/>
      <c r="DR51" s="290"/>
      <c r="DS51" s="290"/>
      <c r="DT51" s="290"/>
      <c r="DU51" s="290"/>
    </row>
    <row r="52" spans="120:125" ht="13.2" x14ac:dyDescent="0.2"/>
    <row r="53" spans="120:125" ht="13.2" x14ac:dyDescent="0.2"/>
    <row r="54" spans="120:125" ht="13.2" x14ac:dyDescent="0.2">
      <c r="DU54" s="290"/>
    </row>
    <row r="55" spans="120:125" ht="13.2" x14ac:dyDescent="0.2"/>
    <row r="56" spans="120:125" ht="13.2" x14ac:dyDescent="0.2"/>
    <row r="57" spans="120:125" ht="13.2" x14ac:dyDescent="0.2"/>
    <row r="58" spans="120:125" ht="13.2" x14ac:dyDescent="0.2">
      <c r="DU58" s="290"/>
    </row>
    <row r="59" spans="120:125" ht="13.2" x14ac:dyDescent="0.2"/>
    <row r="60" spans="120:125" ht="13.2" x14ac:dyDescent="0.2"/>
    <row r="61" spans="120:125" ht="13.2" x14ac:dyDescent="0.2"/>
    <row r="62" spans="120:125" ht="13.2" x14ac:dyDescent="0.2"/>
    <row r="63" spans="120:125" ht="13.2" x14ac:dyDescent="0.2">
      <c r="DU63" s="290"/>
    </row>
    <row r="64" spans="120:125" ht="13.2" x14ac:dyDescent="0.2">
      <c r="DT64" s="290"/>
      <c r="DU64" s="290"/>
    </row>
    <row r="65" spans="123:125" ht="13.2" x14ac:dyDescent="0.2"/>
    <row r="66" spans="123:125" ht="13.2" x14ac:dyDescent="0.2"/>
    <row r="67" spans="123:125" ht="13.2" x14ac:dyDescent="0.2"/>
    <row r="68" spans="123:125" ht="13.2" x14ac:dyDescent="0.2"/>
    <row r="69" spans="123:125" ht="13.2" x14ac:dyDescent="0.2">
      <c r="DS69" s="290"/>
      <c r="DT69" s="290"/>
      <c r="DU69" s="29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0"/>
    </row>
    <row r="83" spans="116:125" ht="13.2" x14ac:dyDescent="0.2">
      <c r="DM83" s="290"/>
      <c r="DN83" s="290"/>
      <c r="DO83" s="290"/>
      <c r="DP83" s="290"/>
      <c r="DQ83" s="290"/>
      <c r="DR83" s="290"/>
      <c r="DS83" s="290"/>
      <c r="DT83" s="290"/>
      <c r="DU83" s="290"/>
    </row>
    <row r="84" spans="116:125" ht="13.2" x14ac:dyDescent="0.2"/>
    <row r="85" spans="116:125" ht="13.2" x14ac:dyDescent="0.2"/>
    <row r="86" spans="116:125" ht="13.2" x14ac:dyDescent="0.2"/>
    <row r="87" spans="116:125" ht="13.2" x14ac:dyDescent="0.2"/>
    <row r="88" spans="116:125" ht="13.2" x14ac:dyDescent="0.2">
      <c r="DU88" s="29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0"/>
      <c r="DT94" s="290"/>
      <c r="DU94" s="290"/>
    </row>
    <row r="95" spans="116:125" ht="13.5" customHeight="1" x14ac:dyDescent="0.2">
      <c r="DU95" s="29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0"/>
    </row>
    <row r="102" spans="124:125" ht="13.5" customHeight="1" x14ac:dyDescent="0.2"/>
    <row r="103" spans="124:125" ht="13.5" customHeight="1" x14ac:dyDescent="0.2"/>
    <row r="104" spans="124:125" ht="13.5" customHeight="1" x14ac:dyDescent="0.2">
      <c r="DT104" s="290"/>
      <c r="DU104" s="29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0" t="s">
        <v>555</v>
      </c>
    </row>
    <row r="121" spans="125:125" ht="13.5" hidden="1" customHeight="1" x14ac:dyDescent="0.2">
      <c r="DU121" s="290"/>
    </row>
  </sheetData>
  <sheetProtection algorithmName="SHA-512" hashValue="DLMV5IKjuBNiWBWrO4SRANqta7p0BhXh/Hksd8/tSP4eDY3UiwqNPh554FZM/E9RBCKPfiEgNk6N6jhPUCuEJQ==" saltValue="gXS9qbo6kkcij0myGTgP0w=="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91" customWidth="1"/>
    <col min="126" max="142" width="0" style="290" hidden="1" customWidth="1"/>
    <col min="143" max="16384" width="9" style="290" hidden="1"/>
  </cols>
  <sheetData>
    <row r="1" spans="1:125" ht="13.5" customHeight="1"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ht="13.2" x14ac:dyDescent="0.2">
      <c r="B2" s="290"/>
      <c r="T2" s="290"/>
    </row>
    <row r="3" spans="1:125"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0"/>
      <c r="G33" s="290"/>
      <c r="I33" s="290"/>
    </row>
    <row r="34" spans="2:125" ht="13.2" x14ac:dyDescent="0.2">
      <c r="C34" s="290"/>
      <c r="P34" s="290"/>
      <c r="R34" s="290"/>
      <c r="U34" s="290"/>
    </row>
    <row r="35" spans="2:125" ht="13.2" x14ac:dyDescent="0.2">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ht="13.2" x14ac:dyDescent="0.2">
      <c r="F36" s="290"/>
      <c r="H36" s="290"/>
      <c r="J36" s="290"/>
      <c r="K36" s="290"/>
      <c r="L36" s="290"/>
      <c r="M36" s="290"/>
      <c r="N36" s="290"/>
      <c r="O36" s="290"/>
      <c r="Q36" s="290"/>
      <c r="S36" s="290"/>
      <c r="V36" s="290"/>
    </row>
    <row r="37" spans="2:125" ht="13.2" x14ac:dyDescent="0.2"/>
    <row r="38" spans="2:125" ht="13.2" x14ac:dyDescent="0.2"/>
    <row r="39" spans="2:125" ht="13.2" x14ac:dyDescent="0.2"/>
    <row r="40" spans="2:125" ht="13.2" x14ac:dyDescent="0.2">
      <c r="U40" s="290"/>
    </row>
    <row r="41" spans="2:125" ht="13.2" x14ac:dyDescent="0.2">
      <c r="R41" s="290"/>
    </row>
    <row r="42" spans="2:125" ht="13.2" x14ac:dyDescent="0.2">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ht="13.2" x14ac:dyDescent="0.2">
      <c r="Q43" s="290"/>
      <c r="S43" s="290"/>
      <c r="V43" s="29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556</v>
      </c>
    </row>
  </sheetData>
  <sheetProtection algorithmName="SHA-512" hashValue="yNdRHkVTVTPffYb9wrZFTa7FBXGgFmNJ2mm69P+owpvGayvu3wdW+owHWI6MmC6l4Y+DUd8AJV9KWJA2Mn461w==" saltValue="QCZv4LGU5hhCyGXW1m7s3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0" zoomScaleNormal="70" zoomScaleSheetLayoutView="100" workbookViewId="0">
      <selection activeCell="M45" sqref="M45"/>
    </sheetView>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2">
      <c r="B47" s="10"/>
      <c r="C47" s="1232" t="s">
        <v>3</v>
      </c>
      <c r="D47" s="1232"/>
      <c r="E47" s="1233"/>
      <c r="F47" s="11">
        <v>38.880000000000003</v>
      </c>
      <c r="G47" s="12">
        <v>40.28</v>
      </c>
      <c r="H47" s="12">
        <v>41.28</v>
      </c>
      <c r="I47" s="12">
        <v>44.21</v>
      </c>
      <c r="J47" s="13">
        <v>44.18</v>
      </c>
    </row>
    <row r="48" spans="2:10" ht="57.75" customHeight="1" x14ac:dyDescent="0.2">
      <c r="B48" s="14"/>
      <c r="C48" s="1234" t="s">
        <v>4</v>
      </c>
      <c r="D48" s="1234"/>
      <c r="E48" s="1235"/>
      <c r="F48" s="15">
        <v>8.57</v>
      </c>
      <c r="G48" s="16">
        <v>10.46</v>
      </c>
      <c r="H48" s="16">
        <v>11.47</v>
      </c>
      <c r="I48" s="16">
        <v>7.43</v>
      </c>
      <c r="J48" s="17">
        <v>3.98</v>
      </c>
    </row>
    <row r="49" spans="2:10" ht="57.75" customHeight="1" thickBot="1" x14ac:dyDescent="0.25">
      <c r="B49" s="18"/>
      <c r="C49" s="1236" t="s">
        <v>5</v>
      </c>
      <c r="D49" s="1236"/>
      <c r="E49" s="1237"/>
      <c r="F49" s="19" t="s">
        <v>562</v>
      </c>
      <c r="G49" s="20">
        <v>4.43</v>
      </c>
      <c r="H49" s="20">
        <v>0.77</v>
      </c>
      <c r="I49" s="20" t="s">
        <v>563</v>
      </c>
      <c r="J49" s="21" t="s">
        <v>564</v>
      </c>
    </row>
    <row r="50" spans="2:10" ht="13.5" customHeight="1" x14ac:dyDescent="0.2"/>
  </sheetData>
  <sheetProtection algorithmName="SHA-512" hashValue="ljsiXJVjnIkv/roXXtBQSzqScwLkvI6iUf+MLFZvX1VN4i/x4Yc7nK3bZq37LRyPiY8MTxOLVIvGM2G9kjzrTQ==" saltValue="0a3aycpu75DljsWVMMwLv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深津 亮介</dc:creator>
  <cp:lastModifiedBy>総務課</cp:lastModifiedBy>
  <cp:lastPrinted>2020-09-07T04:05:55Z</cp:lastPrinted>
  <dcterms:created xsi:type="dcterms:W3CDTF">2020-08-18T04:50:00Z</dcterms:created>
  <dcterms:modified xsi:type="dcterms:W3CDTF">2022-10-11T05:51:42Z</dcterms:modified>
</cp:coreProperties>
</file>